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overnance" sheetId="1" r:id="rId4"/>
    <sheet state="visible" name="Budget" sheetId="2" r:id="rId5"/>
    <sheet state="visible" name="Graphs" sheetId="3" r:id="rId6"/>
  </sheets>
  <definedNames>
    <definedName hidden="1" localSheetId="0" name="_xlnm._FilterDatabase">Governance!$E$3:$P$53</definedName>
  </definedNames>
  <calcPr/>
</workbook>
</file>

<file path=xl/sharedStrings.xml><?xml version="1.0" encoding="utf-8"?>
<sst xmlns="http://schemas.openxmlformats.org/spreadsheetml/2006/main" count="886" uniqueCount="219">
  <si>
    <r>
      <rPr>
        <rFont val="Nunito"/>
        <b/>
        <color theme="1"/>
        <sz val="11.0"/>
      </rPr>
      <t>Methodology Note:</t>
    </r>
    <r>
      <rPr>
        <rFont val="Nunito"/>
        <color theme="1"/>
        <sz val="11.0"/>
      </rPr>
      <t xml:space="preserve"> Due to Syria's civil war and lack of data on environmental governance, the database is unable to provide an in-depth assesement on governance after 2011</t>
    </r>
  </si>
  <si>
    <t>Institutional Mandate</t>
  </si>
  <si>
    <t>Political Processes</t>
  </si>
  <si>
    <t>Capacity of Actors</t>
  </si>
  <si>
    <t>Issuing Body</t>
  </si>
  <si>
    <t>Title</t>
  </si>
  <si>
    <t>Issue Date</t>
  </si>
  <si>
    <t>Institutional/Tool Mandate</t>
  </si>
  <si>
    <t>Tool Type</t>
  </si>
  <si>
    <t>Description</t>
  </si>
  <si>
    <t>Climate Strategy</t>
  </si>
  <si>
    <t>Management</t>
  </si>
  <si>
    <t>Goal</t>
  </si>
  <si>
    <t>Transparency</t>
  </si>
  <si>
    <t>Accountability</t>
  </si>
  <si>
    <t>Representation</t>
  </si>
  <si>
    <t>Human Capacity</t>
  </si>
  <si>
    <t>Financial Capacity</t>
  </si>
  <si>
    <t>Oversight</t>
  </si>
  <si>
    <t>Notes</t>
  </si>
  <si>
    <t>Ministry of Emergency and Disaster Management</t>
  </si>
  <si>
    <t>Law No. 54 of 2004</t>
  </si>
  <si>
    <t>Environment &amp; Ecosystem Management</t>
  </si>
  <si>
    <t>Law</t>
  </si>
  <si>
    <t>"Creating the National Centre for Earthquakes." The Centre is responsible for: studying impact assessments; developing monitoring systems and centres; creating an earthquake database; developing emergency plans in cooperation with local, Arab, regional and international organizations.</t>
  </si>
  <si>
    <t>Adaptation, Foundational</t>
  </si>
  <si>
    <t>Yes</t>
  </si>
  <si>
    <t>No</t>
  </si>
  <si>
    <t>Ministry of Agriculture and Agrarian Reform</t>
  </si>
  <si>
    <t>Law No. 56 of 2004</t>
  </si>
  <si>
    <t>Regulating agricultural relationships, particularly collective and individual work contracts and their termination.</t>
  </si>
  <si>
    <t xml:space="preserve">Resolution No. 1322 of 2005 </t>
  </si>
  <si>
    <t>Regulation</t>
  </si>
  <si>
    <t>Creating the Disaster Management Support Centre.</t>
  </si>
  <si>
    <t xml:space="preserve">No accountability needed per se; representation of needs inherent in the presence of the public disaster response center itself.
Center is Responsible for the creation of a database for probable disasters; (b) development of plans to control the impact of disasters; (c) capacity building of specialists and technical cadres; (d) response to probable disasters; (e) monitoring of disasters; (f) coordination between the different competent authorities for the choice of appropriate means to respond to disasters; (g) education about large disasters; (h) preparation of studies related to alternative lodging and accommodation; and (i) disaster impact assessments. </t>
  </si>
  <si>
    <t>Ministry of Irrigation</t>
  </si>
  <si>
    <t>Resolution No. 454 of 2005</t>
  </si>
  <si>
    <t>Declares the Manbaj Spring a protected area.</t>
  </si>
  <si>
    <t>Adaptation</t>
  </si>
  <si>
    <t>All of the following activities are prohibited in natural protected areas: (a) all industrial and architectural activities; (b) random use of pesticides and fertilizers; (c) use of sewage waters for irrigation; (d) creation of dumps for waste disposal, of stone quarries, and of stations for fuel and oil; (e) construction of roads; (f) collection of waste; and (g) discharge of oil, combustibles and radioactive materials. Articles 8 and 9 contain general provisions.</t>
  </si>
  <si>
    <t>Office of the Prime Minister</t>
  </si>
  <si>
    <t xml:space="preserve">Legislative Decree No. 64 of 2005 </t>
  </si>
  <si>
    <t>Decree</t>
  </si>
  <si>
    <t>Creates an Atomic Energy Commission of Syria reponsible for regulating the transport, disposal, and handling of radioactive material and waste; enumerates protection, safety, and security standards.</t>
  </si>
  <si>
    <t>Establishment and management of this program are quite clear, nested within the Office of the Prime Minister but (at least theoretically) in consultation with the Ministry of Agriculture (which normally handles solid waste disposal)</t>
  </si>
  <si>
    <t xml:space="preserve">Resolution No. 606 </t>
  </si>
  <si>
    <t>Defining the boundaries of Ghazala Spring and designating it as a protected area in order to prevent pollution.</t>
  </si>
  <si>
    <t>Adaptation, Mitigation</t>
  </si>
  <si>
    <t>See guidance on protected area delineations in Row 6</t>
  </si>
  <si>
    <t>Department of Transport</t>
  </si>
  <si>
    <t>Legislative Decree No. 42 of 2005</t>
  </si>
  <si>
    <t>High-Emission Sector</t>
  </si>
  <si>
    <t>Establishes the "Environmental Protection Fee" on nearly all commercial and consumer transportation vehicles; fee varies depending on year of manufacture.</t>
  </si>
  <si>
    <t>Short-Term, Adaptation</t>
  </si>
  <si>
    <t xml:space="preserve">Fee determined based on the automobile's decade of manufacture, collected by the Department of Transport. </t>
  </si>
  <si>
    <t>Resolution No. 68/T of 2005 amending Resolution No. 12/T of 1991</t>
  </si>
  <si>
    <t>"Amending resolution governing the issuance of licences for the establishment of fish farms."</t>
  </si>
  <si>
    <t>Representatives from the relevant/affected municipalities included in the technical committee responsible for issuance of fish farm licenses.</t>
  </si>
  <si>
    <t>Resolution No. 73/T of 2005</t>
  </si>
  <si>
    <t>Regulating and defining agricultural production seasons. methods, and the development of agricultural plans.</t>
  </si>
  <si>
    <t>Regulates the cultivation of crops and vegetables in irrigated and un-irrigated lands; fruit-trees; greenhouses; and protected cultivations. Defines agricultural seasons for areas intended for the cultivation of crops and vegetables according to agricultural plans of each zone. Farmer's cooperatives have the right for a special agricultural plan. Agricultural plans and seasons start from the beginning of August to the end of March of each year (art. 10).</t>
  </si>
  <si>
    <t>Resolution No. 83</t>
  </si>
  <si>
    <t>"Declaring as a protected area the forests of Jabata in the province of Al-Quneitra."</t>
  </si>
  <si>
    <t>See guidance on protected area delineations in Row 6; identifies a committee responsible for executing instructions and managing the land, enforcement questionable but punishments are in place.</t>
  </si>
  <si>
    <t>People's Assembly</t>
  </si>
  <si>
    <t>Legislative Decree No. 73 of 2005</t>
  </si>
  <si>
    <t>Ratifies Syria's accession to the Kyoto Protocol.</t>
  </si>
  <si>
    <t>Short-Term</t>
  </si>
  <si>
    <t xml:space="preserve">Mainly performative in nature, it seems. Language does not clearly feature in any other binding actions by the state. </t>
  </si>
  <si>
    <t>Legislative Decree No. 90</t>
  </si>
  <si>
    <t>"Establishing the General Authority for Water Resources."</t>
  </si>
  <si>
    <t>Foundational</t>
  </si>
  <si>
    <t>Authority is responsible for: (a) management, development and protection of water resources; (b) controlling of the exploitation of water resources and installations in basins; (c) preparation of strategic plans for the implementation of water policies; (d) drawing up the mechanisms for exploitation of water resources in order to prevent pollution; (e) maintenance and development of water projects and installations; and, (f) study and draw up of irrigation projects.</t>
  </si>
  <si>
    <t>Legislative Decree No. 91</t>
  </si>
  <si>
    <t>Establishing the National Project Financing Fund for Modern Irrigation.</t>
  </si>
  <si>
    <t>Ministry of Local Administration and Environment</t>
  </si>
  <si>
    <t>Resolution No. 147/Q (2005)</t>
  </si>
  <si>
    <t>"Establishing the Solid Waste Management Department at the Ministry of Local Administration and Environment."</t>
  </si>
  <si>
    <t>Foundational, Adaptation</t>
  </si>
  <si>
    <t>Resolution No. 1647 of 2005</t>
  </si>
  <si>
    <t>Establishes water resource departments in all provinces of Syria.</t>
  </si>
  <si>
    <t>Foundational, Adaptation, Risk/Vulnerability</t>
  </si>
  <si>
    <t>Directly tasked with regulating the consumption of water overall––perhaps indicative of worsening climate situation that began in 2005 (the five consecutive failed rainy seasons that precipitated the larger drought)</t>
  </si>
  <si>
    <t>Law No. 31 of 2005</t>
  </si>
  <si>
    <t>"Creating the High Committee for Water."</t>
  </si>
  <si>
    <t>Executive instructions for Law No. 31 of 2005</t>
  </si>
  <si>
    <t>Instruction</t>
  </si>
  <si>
    <t xml:space="preserve">Instructing the Execution of Law No. 31; eliminates exceptions for mitigating circumstances when ajudicating violations of water law. </t>
  </si>
  <si>
    <t>Risk/Vulnerability</t>
  </si>
  <si>
    <t xml:space="preserve">Likely in response to worsening water scarcity; the risk/vulnerability here would be the undue exploitation or wasting of water. </t>
  </si>
  <si>
    <t>Resolution No. 1916 of 27 November 2005</t>
  </si>
  <si>
    <t xml:space="preserve">"Issuing the Implementing Regulation of the General Authority for Water Resources established by the Legislative Decree No. 90 of 2005." </t>
  </si>
  <si>
    <t>Resolution No. 2234 of 2005</t>
  </si>
  <si>
    <t>Delimiting boundaries of Addabagha Spring in order to prevent pollution.</t>
  </si>
  <si>
    <t>See guidance on protected area delineations in Row 6.</t>
  </si>
  <si>
    <t>Resolution No. 2179 of 2005</t>
  </si>
  <si>
    <t>Delimiting boundaries of Assafsafa Spring in order to prevent pollution.</t>
  </si>
  <si>
    <t>Resolution No. 2055 of 2005</t>
  </si>
  <si>
    <t>Delimiting boundaries of Ayn Albayda Spring in order to prevent pollution.</t>
  </si>
  <si>
    <t>Resolution No. 8/T of 2006</t>
  </si>
  <si>
    <t xml:space="preserve">"On the Agricultural Production Plan." Significantly regulates the cultivation of vegetables and other crops in irrigated and unirrigated lands. </t>
  </si>
  <si>
    <t>Risk/Vulnerability, Adaptation</t>
  </si>
  <si>
    <t>Resolution No. 47/T of 2006</t>
  </si>
  <si>
    <t>Issuing the Implementing Directives for Legislative Decree No. 91 of 2005 regulating the Fund for Financing the National Project on Shifting to Modern Irrigation</t>
  </si>
  <si>
    <t>Assigns responsibilities for funding to the appropriate ministry but never mentions the needs of specific groups (other than modern irrigation) or mechanisms for financial accountability in particular.</t>
  </si>
  <si>
    <t xml:space="preserve">Decree No. 86/T of 2006 </t>
  </si>
  <si>
    <t>Establishing the Directorate of National Project on Shifting to Modern Irrigation and defining its tasks.</t>
  </si>
  <si>
    <t>Resolution No. 144/T of 2006</t>
  </si>
  <si>
    <t>Declaring the forest situated in Allujat-province of Assuwaida as a protected area.</t>
  </si>
  <si>
    <t>Resolution No. 1033 of 2006</t>
  </si>
  <si>
    <t>Delimiting boundaries of Alkhatouneya Lake in order to prevent pollution.</t>
  </si>
  <si>
    <t>Law 62 of 2006</t>
  </si>
  <si>
    <t>Establishing Deserts as Private State Properties, outlining prohibitions and allowances regarding their use.</t>
  </si>
  <si>
    <t>No explicit goal here other than to establish prohibitions on cultivation, allow animal husbandry and pastoral society. Could be related to preserving the natural environment/not disrupting the limited fertility of the land, or simple control over natural exploitable areas. Representation is present in the sense that pastoralists are not prohibited from using the land and private corporations in cooperation with the state are able to irrigate</t>
  </si>
  <si>
    <t>Resolution No. 316 of 2006</t>
  </si>
  <si>
    <t>"Laying down requirements and conditions for the importation, exportation, circulation and production of chemical, biological and organic materials and preparations for agricultural sectors."</t>
  </si>
  <si>
    <t>Legislative Decree No. 11 of 2007</t>
  </si>
  <si>
    <t>Defining competencies of the Ministry of Agriculture and Agrarian Reform.</t>
  </si>
  <si>
    <t>Financial capacity implied considering the channels for ministerial funding already exist at this point.</t>
  </si>
  <si>
    <t>Executive instructions governing the work of the High Committee, issued by Resolution No.627/2007</t>
  </si>
  <si>
    <t>"Governing the work of the High Committee for Water and Basin Management Committee." Takes measures to ensure the implementation and further development of a national strategy on water management.</t>
  </si>
  <si>
    <t>Resolution No. 20/W of 25 April 2007</t>
  </si>
  <si>
    <t>Establishing the Agrarian Research Centre.</t>
  </si>
  <si>
    <t>Funding for these kinds of projects always seems to be implied.</t>
  </si>
  <si>
    <t xml:space="preserve">Legislative Decree No. 27 of 2007 </t>
  </si>
  <si>
    <t>"Establishing the High Institution for Water Management." The Instiuttion is primarily responsible for comissioning and performing research studies alongside other ministries and departments.</t>
  </si>
  <si>
    <t xml:space="preserve">Resolution No. 119 (2007) </t>
  </si>
  <si>
    <t>Establishes conditions for the issuance of environmental licenses for olive presses, the majority of which relate to the sealing or distancing of fluid and solid waste from natural waterways and sources in order to prevent pollution.</t>
  </si>
  <si>
    <t xml:space="preserve">Stated goal is to prevent pollution, most likely from eventual olive brine and waste contaminating or otherwise over-salinating the water supply. Representative needs obviously considered and enforcement seems present, no funding mechanism clearly articulated. </t>
  </si>
  <si>
    <t>Resolution No. 210/T of 2007</t>
  </si>
  <si>
    <t>"On game hunting," Bans the hunting of game animals in Syria for 5 years, with the exception of wild boars during state-defined seasons.</t>
  </si>
  <si>
    <t>Doesn't need funding, no enforcement authority expressly cited other than the Wild Hunting Council.</t>
  </si>
  <si>
    <t>Resolution No. 24/T of 2008 on environmental tourism.</t>
  </si>
  <si>
    <t xml:space="preserve">"On environmental tourism." Establishmes a committee that is responsible for delineating the forests and natural areas that may be used for environmental tourism </t>
  </si>
  <si>
    <t xml:space="preserve">Deals with the establishment of a committee that is responsible for delineating the forests and natural areas that may be used for environmental tourism </t>
  </si>
  <si>
    <t>Legislative Decree No. 51</t>
  </si>
  <si>
    <t>"Abrogating the General Authority for Exploitation and Development of Euphrates Basin."</t>
  </si>
  <si>
    <t xml:space="preserve">Reassigns duties from the General Authority to other management entities; no particular accountability required other than the acceptance of responsibiliity by the receiving institutions. </t>
  </si>
  <si>
    <t>Law No. 31 of 2008</t>
  </si>
  <si>
    <t>"On the creation of the Public Authority for Fisheries."</t>
  </si>
  <si>
    <t>Finances likely to come from violation penalties or budget allocations (not found).</t>
  </si>
  <si>
    <t>Resolution No. 209/T of 2009</t>
  </si>
  <si>
    <t>"Declaring the zone of Hasya Mountain in the Province of Hems as a natural protected forest."</t>
  </si>
  <si>
    <t>Law No. 20 of 2010</t>
  </si>
  <si>
    <t>Organizing and implementing a plan for modernizing irrigation.</t>
  </si>
  <si>
    <t>Ministry of Electricity</t>
  </si>
  <si>
    <t xml:space="preserve">Law No. 32 of 2010 </t>
  </si>
  <si>
    <t>General policy of the electricity sector. Ministry of Electricity (now defunct) made responsible for the distribution of electricity to Syrian communities; local/regional/global international investment in electricity distribution; and to support the implementation of renewable energy projects.</t>
  </si>
  <si>
    <t>Foundational, Mitigation</t>
  </si>
  <si>
    <t>Ministry of State for Environmental Affairs</t>
  </si>
  <si>
    <t>Law No. 12 of 2012</t>
  </si>
  <si>
    <t xml:space="preserve">Defines the tasks for which the ministry is responsible, specifically those related to pollution control and public awareness; establishes the Environmental Support and Protection Fund. </t>
  </si>
  <si>
    <t>Ministry of Water Resources</t>
  </si>
  <si>
    <t>Legislative Decree No. 44 of 2012 to create the Ministry of Water Resources to replace the Ministry of Irrigation.</t>
  </si>
  <si>
    <t>Replaces the Ministry of Water Resources with the Ministry of Irrigation.</t>
  </si>
  <si>
    <t>Only a name change for the most part.</t>
  </si>
  <si>
    <t>Legislative Decree No. 21 of 2013</t>
  </si>
  <si>
    <t>Amending the Legislative Decree No.114 of 2011 establishing a fund to mitigate the effects of drought and natural disasters on agricultural production.</t>
  </si>
  <si>
    <t>Executive Instructions of the Organic Agriculture Law issued by Resolution No. 247/T of 2012.</t>
  </si>
  <si>
    <t>Concern the institutional framework for organic production, the internal rules for the procedures of the Syrian Committee for Organic Production, the rules for formulating and approving the organic production plan and organizing records, and they show the role and tasks of the Organic Production Office.</t>
  </si>
  <si>
    <t xml:space="preserve">Legislative Decree No. 28 of 2014 </t>
  </si>
  <si>
    <t>"Amending the Legislative Decree No.59 of 2005 regulating agricultural production."</t>
  </si>
  <si>
    <t xml:space="preserve">Slightly modifies the composition of the different Committees mentioned in the original Decree. The modifications mainly concern a greater presence of the representatives of the farmers, together with a representation of the Ministry for Environmental Affairs, originally completely absent.
</t>
  </si>
  <si>
    <t>Law No. 6 of 2018</t>
  </si>
  <si>
    <t>Establishes baseline limitations on and procedures for the exploitation of Syrian forests.</t>
  </si>
  <si>
    <t>Ministry of Energy</t>
  </si>
  <si>
    <t xml:space="preserve">Law No. 23 of 2021 </t>
  </si>
  <si>
    <t>Establishing a fund to support the use of renewable energies and raise energy efficiency.</t>
  </si>
  <si>
    <t>Mitigation, Foundational</t>
  </si>
  <si>
    <t>Subsidises consumption of renewable energy sources and events to rasie public awareness about their availability; administered by the Ministry of Electricity.</t>
  </si>
  <si>
    <t xml:space="preserve">Law No. 41 of 2022 </t>
  </si>
  <si>
    <t>Amending some rules of the Electricity Law No. 32 of 2010 in order to achieve the strategy of renewable energies in a way that supports the quantities of available electricity, and diversification of energy sources, and encourages the private sector to implement electricity from renewable systems.</t>
  </si>
  <si>
    <t xml:space="preserve">Accused of opening a "gateway of corruption" as investors were made able to build independent traditional (non-renewable) power generation plants and are allowed to sell electricity to medium- or low-voltage consumers, including industrial and residential sectors. This further entrenched cooperation between the state and regime-aligned businessmen, while also allowing for electricity to be sold at much greater markups than the cost of production would normally require. The needs of constituencies are addressed in the form of the "need for renewable energies," but these are clearly gestural in nature. </t>
  </si>
  <si>
    <t>Syria's Federal Budget: 35,500,000,000,000 Syrian Pounds (SYP)</t>
  </si>
  <si>
    <t>Total Spending (Thousands of SYP)</t>
  </si>
  <si>
    <t>Capital Expenditures (Thousands of SYP)</t>
  </si>
  <si>
    <t>Current Expenditures (Thousands of SYP)</t>
  </si>
  <si>
    <r>
      <rPr>
        <rFont val="Calibri, sans-serif"/>
        <color rgb="FF1155CC"/>
        <sz val="12.0"/>
        <u/>
      </rPr>
      <t>Total Revenue</t>
    </r>
    <r>
      <rPr>
        <rFont val="Calibri, sans-serif"/>
        <color rgb="FF000000"/>
        <sz val="12.0"/>
      </rPr>
      <t xml:space="preserve"> (Thousands of SYP)</t>
    </r>
  </si>
  <si>
    <t xml:space="preserve"> Percent of Total Federal Budget (Spent)</t>
  </si>
  <si>
    <t>Ministry of Transport</t>
  </si>
  <si>
    <t>Ministry of Petroleum and Mineral Resources</t>
  </si>
  <si>
    <t>Ministry of Industry</t>
  </si>
  <si>
    <t xml:space="preserve">Collective, social and personal services	</t>
  </si>
  <si>
    <t>Agriculture, forestry and fish</t>
  </si>
  <si>
    <t>Extractive industry</t>
  </si>
  <si>
    <t>Manufacturing industry</t>
  </si>
  <si>
    <t xml:space="preserve">Electricity, gas and water	</t>
  </si>
  <si>
    <t>Syria's Federal Budget: 16,550,000,000,000 Syrian Pounds (SYP)</t>
  </si>
  <si>
    <r>
      <rPr>
        <rFont val="Calibri"/>
        <color rgb="FF1155CC"/>
        <sz val="12.0"/>
        <u/>
      </rPr>
      <t>Total Revenue</t>
    </r>
    <r>
      <rPr>
        <rFont val="Calibri"/>
        <color rgb="FF000000"/>
        <sz val="12.0"/>
      </rPr>
      <t xml:space="preserve"> (Thousands of SYP)</t>
    </r>
  </si>
  <si>
    <t xml:space="preserve"> Percent of Total Federal Budget</t>
  </si>
  <si>
    <t xml:space="preserve">Collective, social and personal services        </t>
  </si>
  <si>
    <t>Syria's Federal Budget: 13,325,000,000,000 Syrian Pounds (SYP)</t>
  </si>
  <si>
    <r>
      <rPr>
        <rFont val="Calibri"/>
        <color rgb="FF1155CC"/>
        <sz val="12.0"/>
        <u/>
      </rPr>
      <t>Total Revenue</t>
    </r>
    <r>
      <rPr>
        <rFont val="Calibri"/>
        <color rgb="FF000000"/>
        <sz val="12.0"/>
      </rPr>
      <t xml:space="preserve"> (Thousands of SYP)</t>
    </r>
  </si>
  <si>
    <t>Syria's Federal Budget: 8,500,000,000,000 Syrian Pounds (SYP)</t>
  </si>
  <si>
    <r>
      <rPr>
        <rFont val="Calibri, sans-serif"/>
        <color rgb="FF1155CC"/>
        <sz val="12.0"/>
        <u/>
      </rPr>
      <t>Total Revenue</t>
    </r>
    <r>
      <rPr>
        <rFont val="Calibri, sans-serif"/>
        <color rgb="FF000000"/>
        <sz val="12.0"/>
      </rPr>
      <t xml:space="preserve"> (Thousands of SYP)</t>
    </r>
  </si>
  <si>
    <t>Syria's Federal Budget: 4,000,000,000,000 Syrian Pounds (SYP)</t>
  </si>
  <si>
    <r>
      <rPr>
        <rFont val="Calibri"/>
        <color rgb="FF1155CC"/>
        <sz val="12.0"/>
        <u/>
      </rPr>
      <t>Total Revenue</t>
    </r>
    <r>
      <rPr>
        <rFont val="Calibri"/>
        <color rgb="FF000000"/>
        <sz val="12.0"/>
      </rPr>
      <t xml:space="preserve"> (Thousands of SYP)</t>
    </r>
  </si>
  <si>
    <t>Syria's Federal Budget: 3,882,000,000,000 Syrian Pounds (SYP)</t>
  </si>
  <si>
    <r>
      <rPr>
        <rFont val="Calibri"/>
        <color rgb="FF1155CC"/>
        <sz val="12.0"/>
        <u/>
      </rPr>
      <t>Total Revenue</t>
    </r>
    <r>
      <rPr>
        <rFont val="Calibri"/>
        <color rgb="FF000000"/>
        <sz val="12.0"/>
      </rPr>
      <t xml:space="preserve"> (Thousands of SYP)</t>
    </r>
  </si>
  <si>
    <t>Syria's Federal Budget: 2,660,000,000,000 Syrian Pounds (SYP)</t>
  </si>
  <si>
    <r>
      <rPr>
        <rFont val="Calibri"/>
        <color rgb="FF1155CC"/>
        <sz val="12.0"/>
        <u/>
      </rPr>
      <t>Total Revenue</t>
    </r>
    <r>
      <rPr>
        <rFont val="Calibri"/>
        <color rgb="FF000000"/>
        <sz val="12.0"/>
      </rPr>
      <t xml:space="preserve"> (Thousands of SYP)</t>
    </r>
  </si>
  <si>
    <r>
      <rPr>
        <rFont val="Calibri"/>
        <color rgb="FF1155CC"/>
        <sz val="12.0"/>
        <u/>
      </rPr>
      <t>Total Revenue</t>
    </r>
    <r>
      <rPr>
        <rFont val="Calibri"/>
        <color rgb="FF000000"/>
        <sz val="12.0"/>
      </rPr>
      <t xml:space="preserve"> (Thousands of SYP)</t>
    </r>
  </si>
  <si>
    <t>Figure 3</t>
  </si>
  <si>
    <t>official exchange rate $ to SYP</t>
  </si>
  <si>
    <r>
      <rPr/>
      <t xml:space="preserve">source </t>
    </r>
    <r>
      <rPr>
        <color rgb="FF1155CC"/>
        <u/>
      </rPr>
      <t>https://karamshaar.com/our-work/official-and-black-market-exchange-rates/?_gl=1%2A2o3ycy%2A_ga%2ANjYyNzAxNTAyLjE3NTc1MjM2NDU.%2A_ga_GQ6YKRV2WK%2AczE3NTkyNTY2MzAkbzckZzEkdDE3NTkyNTgxMDAkajYwJGwwJGgw</t>
    </r>
  </si>
  <si>
    <t>Figure 2</t>
  </si>
  <si>
    <t>CO2 per capita in tons</t>
  </si>
  <si>
    <t>source: https://ourworldindata.org/grapher/co-emissions-per-capita?time=2000..latest&amp;country=~SYR&amp;tableSearch=syria</t>
  </si>
  <si>
    <t xml:space="preserve">electricity resources mix (generation in TWh) source https://ourworldindata.org/country/syria </t>
  </si>
  <si>
    <t>oil</t>
  </si>
  <si>
    <t>gas</t>
  </si>
  <si>
    <t xml:space="preserve">renewables </t>
  </si>
  <si>
    <t>Figure 1</t>
  </si>
  <si>
    <r>
      <rPr/>
      <t xml:space="preserve">Tree cover loss (Ha)  source : </t>
    </r>
    <r>
      <rPr>
        <color rgb="FF1155CC"/>
        <u/>
      </rPr>
      <t>https://www.globalforestwatch.org/dashboards/country/SYR/?category=fires</t>
    </r>
    <r>
      <rPr/>
      <t xml:space="preserve"> </t>
    </r>
  </si>
  <si>
    <t>Cumulative</t>
  </si>
  <si>
    <t xml:space="preserve"> Tree cover loss from fire</t>
  </si>
  <si>
    <t>Tree cover loss total</t>
  </si>
  <si>
    <t>percentage of tree cover</t>
  </si>
  <si>
    <t>*note: the numbers don't account for any gain in forest cover during the period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</si>
</sst>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m-yyyy"/>
    <numFmt numFmtId="165" formatCode="&quot;$&quot;#,##0"/>
    <numFmt numFmtId="166" formatCode="mmm-d yyyy"/>
    <numFmt numFmtId="167" formatCode="mmmm yyyy"/>
  </numFmts>
  <fonts count="38">
    <font>
      <sz val="10.0"/>
      <color rgb="FF000000"/>
      <name val="Arial"/>
      <scheme val="minor"/>
    </font>
    <font>
      <sz val="11.0"/>
      <color theme="1"/>
      <name val="Nunito"/>
    </font>
    <font>
      <sz val="10.0"/>
      <color theme="1"/>
      <name val="Nunito"/>
    </font>
    <font>
      <b/>
      <sz val="11.0"/>
      <color theme="1"/>
      <name val="Nunito"/>
    </font>
    <font>
      <b/>
      <sz val="10.0"/>
      <color theme="1"/>
      <name val="Nunito"/>
    </font>
    <font>
      <b/>
      <i/>
      <sz val="11.0"/>
      <color theme="1"/>
      <name val="Nunito"/>
    </font>
    <font>
      <i/>
      <sz val="11.0"/>
      <color theme="1"/>
      <name val="Nunito"/>
    </font>
    <font>
      <sz val="11.0"/>
      <color rgb="FF000000"/>
      <name val="Nunito"/>
    </font>
    <font>
      <u/>
      <sz val="11.0"/>
      <color rgb="FF0000FF"/>
      <name val="Nunito"/>
    </font>
    <font>
      <color theme="1"/>
      <name val="Nunito"/>
    </font>
    <font>
      <color theme="1"/>
      <name val="Arial"/>
    </font>
    <font>
      <u/>
      <sz val="12.0"/>
      <color rgb="FF0000FF"/>
      <name val="Nunito"/>
    </font>
    <font>
      <u/>
      <sz val="11.0"/>
      <color rgb="FF0000FF"/>
      <name val="Nunito"/>
    </font>
    <font>
      <u/>
      <sz val="11.0"/>
      <color rgb="FF0000FF"/>
      <name val="Nunito"/>
    </font>
    <font>
      <sz val="10.0"/>
      <color theme="1"/>
      <name val="Arial"/>
      <scheme val="minor"/>
    </font>
    <font>
      <sz val="11.0"/>
      <color theme="1"/>
      <name val="Arial"/>
      <scheme val="minor"/>
    </font>
    <font>
      <sz val="12.0"/>
      <color rgb="FF000000"/>
      <name val="Calibri"/>
    </font>
    <font>
      <u/>
      <sz val="10.0"/>
      <color rgb="FF0000FF"/>
      <name val="Arial"/>
    </font>
    <font>
      <sz val="12.0"/>
      <color rgb="FF000000"/>
      <name val="Aptos"/>
    </font>
    <font>
      <u/>
      <sz val="12.0"/>
      <color rgb="FF0000FF"/>
      <name val="Calibri"/>
    </font>
    <font>
      <color theme="1"/>
      <name val="Arial"/>
      <scheme val="minor"/>
    </font>
    <font>
      <sz val="13.0"/>
      <color theme="1"/>
      <name val="Inherit"/>
    </font>
    <font>
      <color rgb="FF000000"/>
      <name val="Arial"/>
    </font>
    <font>
      <sz val="10.0"/>
      <color rgb="FF000000"/>
      <name val="Arial"/>
    </font>
    <font>
      <sz val="12.0"/>
      <color theme="1"/>
      <name val="Calibri"/>
    </font>
    <font>
      <sz val="10.0"/>
      <color theme="1"/>
      <name val="Inherit"/>
    </font>
    <font>
      <u/>
      <sz val="10.0"/>
      <color rgb="FF0000FF"/>
      <name val="Arial"/>
    </font>
    <font>
      <sz val="12.0"/>
      <color rgb="FFFFC000"/>
      <name val="Calibri"/>
    </font>
    <font>
      <u/>
      <sz val="12.0"/>
      <color rgb="FF0000FF"/>
      <name val="Calibri"/>
    </font>
    <font>
      <u/>
      <sz val="12.0"/>
      <color rgb="FF0000FF"/>
      <name val="Calibri"/>
    </font>
    <font>
      <sz val="12.0"/>
      <color rgb="FF000000"/>
      <name val="Arial"/>
    </font>
    <font>
      <u/>
      <sz val="12.0"/>
      <color rgb="FF0000FF"/>
      <name val="Calibri"/>
    </font>
    <font>
      <sz val="12.0"/>
      <color rgb="FFFF0000"/>
      <name val="Calibri"/>
    </font>
    <font>
      <sz val="12.0"/>
      <color theme="1"/>
      <name val="Arial"/>
    </font>
    <font>
      <u/>
      <sz val="10.0"/>
      <color rgb="FF0000FF"/>
      <name val="Arial"/>
    </font>
    <font>
      <b/>
      <color theme="1"/>
      <name val="Arial"/>
      <scheme val="minor"/>
    </font>
    <font>
      <u/>
      <color rgb="FF0000FF"/>
    </font>
    <font>
      <u/>
      <color rgb="FF0000FF"/>
    </font>
  </fonts>
  <fills count="11">
    <fill>
      <patternFill patternType="none"/>
    </fill>
    <fill>
      <patternFill patternType="lightGray"/>
    </fill>
    <fill>
      <patternFill patternType="solid">
        <fgColor rgb="FFB6D7A8"/>
        <bgColor rgb="FFB6D7A8"/>
      </patternFill>
    </fill>
    <fill>
      <patternFill patternType="solid">
        <fgColor rgb="FFEA9999"/>
        <bgColor rgb="FFEA9999"/>
      </patternFill>
    </fill>
    <fill>
      <patternFill patternType="solid">
        <fgColor rgb="FFFFFFFF"/>
        <bgColor rgb="FFFFFFFF"/>
      </patternFill>
    </fill>
    <fill>
      <patternFill patternType="solid">
        <fgColor rgb="FFF4B084"/>
        <bgColor rgb="FFF4B084"/>
      </patternFill>
    </fill>
    <fill>
      <patternFill patternType="solid">
        <fgColor rgb="FFFFC000"/>
        <bgColor rgb="FFFFC000"/>
      </patternFill>
    </fill>
    <fill>
      <patternFill patternType="solid">
        <fgColor rgb="FFD9D9D9"/>
        <bgColor rgb="FFD9D9D9"/>
      </patternFill>
    </fill>
    <fill>
      <patternFill patternType="solid">
        <fgColor rgb="FF92D050"/>
        <bgColor rgb="FF92D050"/>
      </patternFill>
    </fill>
    <fill>
      <patternFill patternType="solid">
        <fgColor rgb="FFF4CCCC"/>
        <bgColor rgb="FFF4CCCC"/>
      </patternFill>
    </fill>
    <fill>
      <patternFill patternType="solid">
        <fgColor rgb="FFFFFF00"/>
        <bgColor rgb="FFFFFF00"/>
      </patternFill>
    </fill>
  </fills>
  <borders count="8">
    <border/>
    <border>
      <bottom style="thin">
        <color rgb="FF000000"/>
      </bottom>
    </border>
    <border>
      <top style="thin">
        <color rgb="FF000000"/>
      </top>
      <bottom style="thin">
        <color rgb="FF000000"/>
      </bottom>
    </border>
    <border>
      <left/>
      <right/>
      <top/>
      <bottom style="thin">
        <color rgb="FF000000"/>
      </bottom>
    </border>
    <border>
      <left/>
      <right/>
      <top style="thin">
        <color rgb="FF000000"/>
      </top>
      <bottom style="thin">
        <color rgb="FF000000"/>
      </bottom>
    </border>
    <border>
      <left/>
      <top style="thin">
        <color rgb="FF000000"/>
      </top>
      <bottom style="thin">
        <color rgb="FF000000"/>
      </bottom>
    </border>
    <border>
      <left/>
      <top/>
      <bottom style="thin">
        <color rgb="FF000000"/>
      </bottom>
    </border>
    <border>
      <left/>
      <right/>
      <top/>
      <bottom/>
    </border>
  </borders>
  <cellStyleXfs count="1">
    <xf borderId="0" fillId="0" fontId="0" numFmtId="0" applyAlignment="1" applyFont="1"/>
  </cellStyleXfs>
  <cellXfs count="158">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shrinkToFit="0" wrapText="1"/>
    </xf>
    <xf borderId="0" fillId="0" fontId="1" numFmtId="0" xfId="0" applyFont="1"/>
    <xf borderId="0" fillId="0" fontId="2" numFmtId="0" xfId="0" applyAlignment="1" applyFont="1">
      <alignment shrinkToFit="0" wrapText="1"/>
    </xf>
    <xf borderId="0" fillId="0" fontId="3" numFmtId="0" xfId="0" applyAlignment="1" applyFont="1">
      <alignment horizontal="center"/>
    </xf>
    <xf borderId="0" fillId="0" fontId="4" numFmtId="0" xfId="0" applyAlignment="1" applyFont="1">
      <alignment horizontal="center" shrinkToFit="0" wrapText="1"/>
    </xf>
    <xf borderId="0" fillId="0" fontId="3" numFmtId="0" xfId="0" applyAlignment="1" applyFont="1">
      <alignment horizontal="center" readingOrder="0" shrinkToFit="0" wrapText="1"/>
    </xf>
    <xf borderId="1" fillId="0" fontId="3" numFmtId="0" xfId="0" applyAlignment="1" applyBorder="1" applyFont="1">
      <alignment horizontal="center" shrinkToFit="0" wrapText="1"/>
    </xf>
    <xf borderId="0" fillId="0" fontId="3" numFmtId="0" xfId="0" applyAlignment="1" applyFont="1">
      <alignment horizontal="center" shrinkToFit="0" wrapText="1"/>
    </xf>
    <xf borderId="0" fillId="0" fontId="5" numFmtId="0" xfId="0" applyAlignment="1" applyFont="1">
      <alignment horizontal="center"/>
    </xf>
    <xf borderId="0" fillId="0" fontId="6" numFmtId="0" xfId="0" applyFont="1"/>
    <xf borderId="0" fillId="0" fontId="2" numFmtId="0" xfId="0" applyAlignment="1" applyFont="1">
      <alignment horizontal="center" readingOrder="0" shrinkToFit="0" wrapText="1"/>
    </xf>
    <xf borderId="0" fillId="0" fontId="7" numFmtId="0" xfId="0" applyAlignment="1" applyFont="1">
      <alignment horizontal="left" readingOrder="0" shrinkToFit="0" wrapText="1"/>
    </xf>
    <xf borderId="2" fillId="0" fontId="8" numFmtId="0" xfId="0" applyAlignment="1" applyBorder="1" applyFont="1">
      <alignment readingOrder="0" shrinkToFit="0" vertical="bottom" wrapText="1"/>
    </xf>
    <xf borderId="1" fillId="0" fontId="1" numFmtId="17" xfId="0" applyAlignment="1" applyBorder="1" applyFont="1" applyNumberFormat="1">
      <alignment horizontal="left" readingOrder="0" shrinkToFit="0" wrapText="1"/>
    </xf>
    <xf borderId="0" fillId="0" fontId="9" numFmtId="0" xfId="0" applyAlignment="1" applyFont="1">
      <alignment readingOrder="0" vertical="bottom"/>
    </xf>
    <xf borderId="0" fillId="0" fontId="2" numFmtId="0" xfId="0" applyAlignment="1" applyFont="1">
      <alignment readingOrder="0" shrinkToFit="0" wrapText="1"/>
    </xf>
    <xf borderId="0" fillId="2" fontId="1" numFmtId="0" xfId="0" applyAlignment="1" applyFill="1" applyFont="1">
      <alignment readingOrder="0"/>
    </xf>
    <xf borderId="0" fillId="3" fontId="1" numFmtId="0" xfId="0" applyAlignment="1" applyFill="1" applyFont="1">
      <alignment readingOrder="0"/>
    </xf>
    <xf borderId="2" fillId="0" fontId="1" numFmtId="0" xfId="0" applyAlignment="1" applyBorder="1" applyFont="1">
      <alignment readingOrder="0" shrinkToFit="0" vertical="bottom" wrapText="1"/>
    </xf>
    <xf borderId="3" fillId="4" fontId="9" numFmtId="17" xfId="0" applyAlignment="1" applyBorder="1" applyFill="1" applyFont="1" applyNumberFormat="1">
      <alignment horizontal="left" readingOrder="0" vertical="bottom"/>
    </xf>
    <xf borderId="2" fillId="0" fontId="9" numFmtId="0" xfId="0" applyAlignment="1" applyBorder="1" applyFont="1">
      <alignment readingOrder="0" vertical="bottom"/>
    </xf>
    <xf borderId="4" fillId="4" fontId="9" numFmtId="0" xfId="0" applyAlignment="1" applyBorder="1" applyFont="1">
      <alignment readingOrder="0" vertical="bottom"/>
    </xf>
    <xf borderId="2" fillId="0" fontId="2" numFmtId="0" xfId="0" applyAlignment="1" applyBorder="1" applyFont="1">
      <alignment readingOrder="0" shrinkToFit="0" vertical="bottom" wrapText="1"/>
    </xf>
    <xf borderId="4" fillId="2" fontId="10" numFmtId="0" xfId="0" applyAlignment="1" applyBorder="1" applyFont="1">
      <alignment readingOrder="0" vertical="bottom"/>
    </xf>
    <xf borderId="4" fillId="3" fontId="10" numFmtId="0" xfId="0" applyAlignment="1" applyBorder="1" applyFont="1">
      <alignment readingOrder="0" vertical="bottom"/>
    </xf>
    <xf borderId="5" fillId="2" fontId="10" numFmtId="0" xfId="0" applyAlignment="1" applyBorder="1" applyFont="1">
      <alignment readingOrder="0" vertical="bottom"/>
    </xf>
    <xf borderId="0" fillId="0" fontId="2" numFmtId="0" xfId="0" applyAlignment="1" applyFont="1">
      <alignment readingOrder="0" shrinkToFit="0" vertical="bottom" wrapText="1"/>
    </xf>
    <xf borderId="3" fillId="0" fontId="9" numFmtId="17" xfId="0" applyAlignment="1" applyBorder="1" applyFont="1" applyNumberFormat="1">
      <alignment horizontal="left" readingOrder="0" vertical="bottom"/>
    </xf>
    <xf borderId="4" fillId="0" fontId="9" numFmtId="0" xfId="0" applyAlignment="1" applyBorder="1" applyFont="1">
      <alignment readingOrder="0" vertical="bottom"/>
    </xf>
    <xf borderId="4" fillId="0" fontId="1" numFmtId="0" xfId="0" applyAlignment="1" applyBorder="1" applyFont="1">
      <alignment readingOrder="0" vertical="bottom"/>
    </xf>
    <xf borderId="2" fillId="0" fontId="7" numFmtId="0" xfId="0" applyAlignment="1" applyBorder="1" applyFont="1">
      <alignment horizontal="left" readingOrder="0" shrinkToFit="0" wrapText="1"/>
    </xf>
    <xf borderId="3" fillId="4" fontId="1" numFmtId="17" xfId="0" applyAlignment="1" applyBorder="1" applyFont="1" applyNumberFormat="1">
      <alignment horizontal="left" readingOrder="0" shrinkToFit="0" wrapText="1"/>
    </xf>
    <xf borderId="4" fillId="4" fontId="1" numFmtId="0" xfId="0" applyAlignment="1" applyBorder="1" applyFont="1">
      <alignment readingOrder="0"/>
    </xf>
    <xf borderId="2" fillId="0" fontId="1" numFmtId="0" xfId="0" applyAlignment="1" applyBorder="1" applyFont="1">
      <alignment readingOrder="0" shrinkToFit="0" wrapText="1"/>
    </xf>
    <xf borderId="4" fillId="4" fontId="7" numFmtId="0" xfId="0" applyAlignment="1" applyBorder="1" applyFont="1">
      <alignment horizontal="left" readingOrder="0" shrinkToFit="0" wrapText="1"/>
    </xf>
    <xf borderId="4" fillId="2" fontId="1" numFmtId="0" xfId="0" applyAlignment="1" applyBorder="1" applyFont="1">
      <alignment readingOrder="0"/>
    </xf>
    <xf borderId="4" fillId="3" fontId="1" numFmtId="0" xfId="0" applyAlignment="1" applyBorder="1" applyFont="1">
      <alignment readingOrder="0"/>
    </xf>
    <xf borderId="5" fillId="2" fontId="1" numFmtId="0" xfId="0" applyAlignment="1" applyBorder="1" applyFont="1">
      <alignment readingOrder="0"/>
    </xf>
    <xf borderId="3" fillId="0" fontId="1" numFmtId="17" xfId="0" applyAlignment="1" applyBorder="1" applyFont="1" applyNumberFormat="1">
      <alignment horizontal="left" readingOrder="0" shrinkToFit="0" wrapText="1"/>
    </xf>
    <xf borderId="4" fillId="0" fontId="1" numFmtId="0" xfId="0" applyAlignment="1" applyBorder="1" applyFont="1">
      <alignment readingOrder="0"/>
    </xf>
    <xf borderId="2" fillId="0" fontId="2" numFmtId="0" xfId="0" applyAlignment="1" applyBorder="1" applyFont="1">
      <alignment readingOrder="0" shrinkToFit="0" wrapText="1"/>
    </xf>
    <xf borderId="4" fillId="0" fontId="7" numFmtId="0" xfId="0" applyAlignment="1" applyBorder="1" applyFont="1">
      <alignment horizontal="left" readingOrder="0" shrinkToFit="0" wrapText="1"/>
    </xf>
    <xf borderId="2" fillId="0" fontId="9" numFmtId="0" xfId="0" applyAlignment="1" applyBorder="1" applyFont="1">
      <alignment readingOrder="0" shrinkToFit="0" vertical="bottom" wrapText="1"/>
    </xf>
    <xf borderId="0" fillId="0" fontId="11" numFmtId="0" xfId="0" applyAlignment="1" applyFont="1">
      <alignment readingOrder="0"/>
    </xf>
    <xf borderId="5" fillId="2" fontId="10" numFmtId="0" xfId="0" applyAlignment="1" applyBorder="1" applyFont="1">
      <alignment vertical="bottom"/>
    </xf>
    <xf borderId="0" fillId="0" fontId="12" numFmtId="0" xfId="0" applyAlignment="1" applyFont="1">
      <alignment readingOrder="0" shrinkToFit="0" vertical="bottom" wrapText="1"/>
    </xf>
    <xf borderId="5" fillId="3" fontId="10" numFmtId="0" xfId="0" applyAlignment="1" applyBorder="1" applyFont="1">
      <alignment readingOrder="0" vertical="bottom"/>
    </xf>
    <xf borderId="0" fillId="0" fontId="2" numFmtId="0" xfId="0" applyAlignment="1" applyFont="1">
      <alignment shrinkToFit="0" vertical="bottom" wrapText="1"/>
    </xf>
    <xf borderId="4" fillId="4" fontId="1" numFmtId="0" xfId="0" applyAlignment="1" applyBorder="1" applyFont="1">
      <alignment readingOrder="0" vertical="bottom"/>
    </xf>
    <xf borderId="3" fillId="0" fontId="9" numFmtId="164" xfId="0" applyAlignment="1" applyBorder="1" applyFont="1" applyNumberFormat="1">
      <alignment horizontal="left" readingOrder="0" vertical="bottom"/>
    </xf>
    <xf borderId="2" fillId="0" fontId="1" numFmtId="0" xfId="0" applyAlignment="1" applyBorder="1" applyFont="1">
      <alignment readingOrder="0" vertical="bottom"/>
    </xf>
    <xf borderId="3" fillId="4" fontId="1" numFmtId="17" xfId="0" applyAlignment="1" applyBorder="1" applyFont="1" applyNumberFormat="1">
      <alignment horizontal="left" shrinkToFit="0" wrapText="1"/>
    </xf>
    <xf borderId="3" fillId="4" fontId="2" numFmtId="0" xfId="0" applyAlignment="1" applyBorder="1" applyFont="1">
      <alignment horizontal="left" readingOrder="0" shrinkToFit="0" wrapText="1"/>
    </xf>
    <xf borderId="3" fillId="4" fontId="7" numFmtId="0" xfId="0" applyAlignment="1" applyBorder="1" applyFont="1">
      <alignment horizontal="left" readingOrder="0" shrinkToFit="0" wrapText="1"/>
    </xf>
    <xf borderId="3" fillId="2" fontId="1" numFmtId="0" xfId="0" applyAlignment="1" applyBorder="1" applyFont="1">
      <alignment readingOrder="0"/>
    </xf>
    <xf borderId="3" fillId="3" fontId="1" numFmtId="0" xfId="0" applyAlignment="1" applyBorder="1" applyFont="1">
      <alignment readingOrder="0"/>
    </xf>
    <xf borderId="6" fillId="2" fontId="1" numFmtId="0" xfId="0" applyAlignment="1" applyBorder="1" applyFont="1">
      <alignment readingOrder="0"/>
    </xf>
    <xf borderId="6" fillId="3" fontId="1" numFmtId="0" xfId="0" applyAlignment="1" applyBorder="1" applyFont="1">
      <alignment readingOrder="0"/>
    </xf>
    <xf borderId="3" fillId="0" fontId="2" numFmtId="0" xfId="0" applyAlignment="1" applyBorder="1" applyFont="1">
      <alignment horizontal="left" readingOrder="0" shrinkToFit="0" wrapText="1"/>
    </xf>
    <xf borderId="3" fillId="0" fontId="7" numFmtId="0" xfId="0" applyAlignment="1" applyBorder="1" applyFont="1">
      <alignment horizontal="left" readingOrder="0" shrinkToFit="0" wrapText="1"/>
    </xf>
    <xf borderId="2" fillId="4" fontId="7" numFmtId="0" xfId="0" applyAlignment="1" applyBorder="1" applyFont="1">
      <alignment horizontal="left" readingOrder="0" shrinkToFit="0" wrapText="1"/>
    </xf>
    <xf borderId="2" fillId="4" fontId="13" numFmtId="0" xfId="0" applyAlignment="1" applyBorder="1" applyFont="1">
      <alignment readingOrder="0" shrinkToFit="0" vertical="bottom" wrapText="1"/>
    </xf>
    <xf borderId="2" fillId="4" fontId="1" numFmtId="0" xfId="0" applyAlignment="1" applyBorder="1" applyFont="1">
      <alignment readingOrder="0" shrinkToFit="0" wrapText="1"/>
    </xf>
    <xf borderId="0" fillId="4" fontId="2" numFmtId="0" xfId="0" applyAlignment="1" applyFont="1">
      <alignment readingOrder="0" shrinkToFit="0" wrapText="1"/>
    </xf>
    <xf borderId="2" fillId="0" fontId="2" numFmtId="0" xfId="0" applyAlignment="1" applyBorder="1" applyFont="1">
      <alignment horizontal="left" readingOrder="0" shrinkToFit="0" wrapText="1"/>
    </xf>
    <xf borderId="4" fillId="4" fontId="1" numFmtId="0" xfId="0" applyAlignment="1" applyBorder="1" applyFont="1">
      <alignment readingOrder="0" shrinkToFit="0" wrapText="1"/>
    </xf>
    <xf borderId="4" fillId="4" fontId="2" numFmtId="0" xfId="0" applyAlignment="1" applyBorder="1" applyFont="1">
      <alignment readingOrder="0" shrinkToFit="0" wrapText="1"/>
    </xf>
    <xf borderId="5" fillId="3" fontId="1" numFmtId="0" xfId="0" applyAlignment="1" applyBorder="1" applyFont="1">
      <alignment readingOrder="0"/>
    </xf>
    <xf borderId="0" fillId="0" fontId="7" numFmtId="0" xfId="0" applyAlignment="1" applyFont="1">
      <alignment horizontal="left" shrinkToFit="0" wrapText="1"/>
    </xf>
    <xf borderId="0" fillId="0" fontId="1" numFmtId="0" xfId="0" applyAlignment="1" applyFont="1">
      <alignment readingOrder="0" shrinkToFit="0" wrapText="1"/>
    </xf>
    <xf borderId="0" fillId="4" fontId="1" numFmtId="17" xfId="0" applyAlignment="1" applyFont="1" applyNumberFormat="1">
      <alignment shrinkToFit="0" wrapText="1"/>
    </xf>
    <xf borderId="0" fillId="4" fontId="1" numFmtId="0" xfId="0" applyFont="1"/>
    <xf borderId="0" fillId="4" fontId="7" numFmtId="0" xfId="0" applyAlignment="1" applyFont="1">
      <alignment horizontal="left" shrinkToFit="0" wrapText="1"/>
    </xf>
    <xf borderId="0" fillId="0" fontId="14" numFmtId="0" xfId="0" applyFont="1"/>
    <xf borderId="0" fillId="0" fontId="2" numFmtId="0" xfId="0" applyAlignment="1" applyFont="1">
      <alignment shrinkToFit="0" wrapText="1"/>
    </xf>
    <xf borderId="0" fillId="0" fontId="15" numFmtId="0" xfId="0" applyFont="1"/>
    <xf borderId="7" fillId="5" fontId="16" numFmtId="0" xfId="0" applyBorder="1" applyFill="1" applyFont="1"/>
    <xf borderId="7" fillId="5" fontId="17" numFmtId="0" xfId="0" applyAlignment="1" applyBorder="1" applyFont="1">
      <alignment horizontal="center" readingOrder="0" vertical="center"/>
    </xf>
    <xf borderId="0" fillId="0" fontId="2" numFmtId="0" xfId="0" applyFont="1"/>
    <xf borderId="7" fillId="6" fontId="18" numFmtId="0" xfId="0" applyBorder="1" applyFill="1" applyFont="1"/>
    <xf borderId="7" fillId="6" fontId="16" numFmtId="3" xfId="0" applyBorder="1" applyFont="1" applyNumberFormat="1"/>
    <xf borderId="7" fillId="6" fontId="16" numFmtId="4" xfId="0" applyBorder="1" applyFont="1" applyNumberFormat="1"/>
    <xf borderId="7" fillId="6" fontId="16" numFmtId="10" xfId="0" applyBorder="1" applyFont="1" applyNumberFormat="1"/>
    <xf borderId="7" fillId="6" fontId="16" numFmtId="0" xfId="0" applyBorder="1" applyFont="1"/>
    <xf borderId="7" fillId="6" fontId="16" numFmtId="0" xfId="0" applyAlignment="1" applyBorder="1" applyFont="1">
      <alignment horizontal="center" readingOrder="0"/>
    </xf>
    <xf borderId="7" fillId="5" fontId="16" numFmtId="3" xfId="0" applyBorder="1" applyFont="1" applyNumberFormat="1"/>
    <xf borderId="0" fillId="5" fontId="16" numFmtId="0" xfId="0" applyAlignment="1" applyFont="1">
      <alignment readingOrder="0" shrinkToFit="0" vertical="bottom" wrapText="0"/>
    </xf>
    <xf borderId="0" fillId="5" fontId="16" numFmtId="0" xfId="0" applyAlignment="1" applyFont="1">
      <alignment shrinkToFit="0" vertical="bottom" wrapText="0"/>
    </xf>
    <xf borderId="0" fillId="5" fontId="16" numFmtId="0" xfId="0" applyAlignment="1" applyFont="1">
      <alignment horizontal="right" shrinkToFit="0" vertical="bottom" wrapText="0"/>
    </xf>
    <xf borderId="0" fillId="5" fontId="19" numFmtId="3" xfId="0" applyAlignment="1" applyFont="1" applyNumberFormat="1">
      <alignment readingOrder="0" shrinkToFit="0" vertical="bottom" wrapText="0"/>
    </xf>
    <xf borderId="0" fillId="5" fontId="16" numFmtId="3" xfId="0" applyAlignment="1" applyFont="1" applyNumberFormat="1">
      <alignment readingOrder="0" shrinkToFit="0" vertical="bottom" wrapText="0"/>
    </xf>
    <xf borderId="7" fillId="5" fontId="16" numFmtId="0" xfId="0" applyAlignment="1" applyBorder="1" applyFont="1">
      <alignment readingOrder="0"/>
    </xf>
    <xf borderId="0" fillId="0" fontId="20" numFmtId="0" xfId="0" applyAlignment="1" applyFont="1">
      <alignment readingOrder="0" vertical="bottom"/>
    </xf>
    <xf borderId="0" fillId="0" fontId="16" numFmtId="3" xfId="0" applyFont="1" applyNumberFormat="1"/>
    <xf borderId="0" fillId="0" fontId="16" numFmtId="3" xfId="0" applyAlignment="1" applyFont="1" applyNumberFormat="1">
      <alignment readingOrder="0"/>
    </xf>
    <xf borderId="0" fillId="7" fontId="20" numFmtId="0" xfId="0" applyFill="1" applyFont="1"/>
    <xf borderId="0" fillId="0" fontId="16" numFmtId="0" xfId="0" applyFont="1"/>
    <xf borderId="7" fillId="8" fontId="16" numFmtId="4" xfId="0" applyAlignment="1" applyBorder="1" applyFill="1" applyFont="1" applyNumberFormat="1">
      <alignment horizontal="right"/>
    </xf>
    <xf borderId="0" fillId="0" fontId="21" numFmtId="3" xfId="0" applyAlignment="1" applyFont="1" applyNumberFormat="1">
      <alignment horizontal="center" vertical="top"/>
    </xf>
    <xf borderId="0" fillId="7" fontId="16" numFmtId="3" xfId="0" applyFont="1" applyNumberFormat="1"/>
    <xf borderId="0" fillId="4" fontId="22" numFmtId="0" xfId="0" applyAlignment="1" applyFont="1">
      <alignment readingOrder="0" vertical="bottom"/>
    </xf>
    <xf borderId="0" fillId="0" fontId="23" numFmtId="0" xfId="0" applyAlignment="1" applyFont="1">
      <alignment readingOrder="0" vertical="bottom"/>
    </xf>
    <xf borderId="0" fillId="0" fontId="16" numFmtId="4" xfId="0" applyFont="1" applyNumberFormat="1"/>
    <xf borderId="0" fillId="0" fontId="18" numFmtId="0" xfId="0" applyAlignment="1" applyFont="1">
      <alignment vertical="bottom"/>
    </xf>
    <xf borderId="0" fillId="4" fontId="16" numFmtId="3" xfId="0" applyAlignment="1" applyFont="1" applyNumberFormat="1">
      <alignment vertical="top"/>
    </xf>
    <xf borderId="0" fillId="0" fontId="16" numFmtId="3" xfId="0" applyAlignment="1" applyFont="1" applyNumberFormat="1">
      <alignment vertical="top"/>
    </xf>
    <xf borderId="0" fillId="0" fontId="24" numFmtId="3" xfId="0" applyAlignment="1" applyFont="1" applyNumberFormat="1">
      <alignment readingOrder="0"/>
    </xf>
    <xf borderId="0" fillId="0" fontId="16" numFmtId="3" xfId="0" applyAlignment="1" applyFont="1" applyNumberFormat="1">
      <alignment readingOrder="0" vertical="top"/>
    </xf>
    <xf borderId="0" fillId="0" fontId="24" numFmtId="3" xfId="0" applyAlignment="1" applyFont="1" applyNumberFormat="1">
      <alignment readingOrder="0" vertical="top"/>
    </xf>
    <xf borderId="0" fillId="0" fontId="16" numFmtId="0" xfId="0" applyAlignment="1" applyFont="1">
      <alignment vertical="top"/>
    </xf>
    <xf borderId="0" fillId="0" fontId="2" numFmtId="0" xfId="0" applyAlignment="1" applyFont="1">
      <alignment vertical="top"/>
    </xf>
    <xf borderId="0" fillId="0" fontId="25" numFmtId="0" xfId="0" applyAlignment="1" applyFont="1">
      <alignment horizontal="left" readingOrder="0" vertical="bottom"/>
    </xf>
    <xf borderId="0" fillId="4" fontId="16" numFmtId="3" xfId="0" applyAlignment="1" applyFont="1" applyNumberFormat="1">
      <alignment readingOrder="0" vertical="top"/>
    </xf>
    <xf borderId="0" fillId="0" fontId="23" numFmtId="0" xfId="0" applyAlignment="1" applyFont="1">
      <alignment readingOrder="0" vertical="top"/>
    </xf>
    <xf borderId="7" fillId="8" fontId="16" numFmtId="0" xfId="0" applyAlignment="1" applyBorder="1" applyFont="1">
      <alignment horizontal="right" vertical="top"/>
    </xf>
    <xf borderId="7" fillId="5" fontId="26" numFmtId="0" xfId="0" applyAlignment="1" applyBorder="1" applyFont="1">
      <alignment horizontal="center" readingOrder="0"/>
    </xf>
    <xf borderId="7" fillId="6" fontId="16" numFmtId="3" xfId="0" applyAlignment="1" applyBorder="1" applyFont="1" applyNumberFormat="1">
      <alignment horizontal="center" readingOrder="0"/>
    </xf>
    <xf borderId="7" fillId="6" fontId="27" numFmtId="0" xfId="0" applyBorder="1" applyFont="1"/>
    <xf borderId="7" fillId="5" fontId="28" numFmtId="0" xfId="0" applyAlignment="1" applyBorder="1" applyFont="1">
      <alignment readingOrder="0"/>
    </xf>
    <xf borderId="0" fillId="0" fontId="4" numFmtId="0" xfId="0" applyFont="1"/>
    <xf borderId="0" fillId="0" fontId="18" numFmtId="0" xfId="0" applyFont="1"/>
    <xf borderId="0" fillId="0" fontId="16" numFmtId="165" xfId="0" applyFont="1" applyNumberFormat="1"/>
    <xf borderId="7" fillId="8" fontId="16" numFmtId="0" xfId="0" applyAlignment="1" applyBorder="1" applyFont="1">
      <alignment horizontal="right"/>
    </xf>
    <xf borderId="7" fillId="5" fontId="29" numFmtId="0" xfId="0" applyAlignment="1" applyBorder="1" applyFont="1">
      <alignment horizontal="center" readingOrder="0"/>
    </xf>
    <xf borderId="7" fillId="6" fontId="23" numFmtId="0" xfId="0" applyBorder="1" applyFont="1"/>
    <xf borderId="7" fillId="6" fontId="16" numFmtId="3" xfId="0" applyAlignment="1" applyBorder="1" applyFont="1" applyNumberFormat="1">
      <alignment horizontal="center" readingOrder="0"/>
    </xf>
    <xf borderId="0" fillId="0" fontId="20" numFmtId="0" xfId="0" applyAlignment="1" applyFont="1">
      <alignment readingOrder="0"/>
    </xf>
    <xf borderId="0" fillId="7" fontId="16" numFmtId="0" xfId="0" applyFont="1"/>
    <xf borderId="0" fillId="0" fontId="23" numFmtId="0" xfId="0" applyAlignment="1" applyFont="1">
      <alignment readingOrder="0"/>
    </xf>
    <xf borderId="7" fillId="6" fontId="30" numFmtId="0" xfId="0" applyBorder="1" applyFont="1"/>
    <xf borderId="0" fillId="5" fontId="31" numFmtId="0" xfId="0" applyAlignment="1" applyFont="1">
      <alignment readingOrder="0" shrinkToFit="0" vertical="bottom" wrapText="0"/>
    </xf>
    <xf borderId="7" fillId="6" fontId="32" numFmtId="3" xfId="0" applyBorder="1" applyFont="1" applyNumberFormat="1"/>
    <xf borderId="7" fillId="6" fontId="24" numFmtId="3" xfId="0" applyBorder="1" applyFont="1" applyNumberFormat="1"/>
    <xf borderId="7" fillId="6" fontId="24" numFmtId="3" xfId="0" applyAlignment="1" applyBorder="1" applyFont="1" applyNumberFormat="1">
      <alignment horizontal="center" readingOrder="0" vertical="center"/>
    </xf>
    <xf borderId="7" fillId="6" fontId="33" numFmtId="0" xfId="0" applyBorder="1" applyFont="1"/>
    <xf borderId="7" fillId="5" fontId="34" numFmtId="0" xfId="0" applyAlignment="1" applyBorder="1" applyFont="1">
      <alignment horizontal="center" readingOrder="0" shrinkToFit="0" vertical="center" wrapText="1"/>
    </xf>
    <xf borderId="0" fillId="0" fontId="16" numFmtId="3" xfId="0" applyAlignment="1" applyFont="1" applyNumberFormat="1">
      <alignment horizontal="right" readingOrder="0"/>
    </xf>
    <xf borderId="0" fillId="0" fontId="16" numFmtId="3" xfId="0" applyAlignment="1" applyFont="1" applyNumberFormat="1">
      <alignment horizontal="right"/>
    </xf>
    <xf borderId="0" fillId="0" fontId="2" numFmtId="0" xfId="0" applyAlignment="1" applyFont="1">
      <alignment horizontal="right" shrinkToFit="0" wrapText="1"/>
    </xf>
    <xf borderId="0" fillId="0" fontId="2" numFmtId="165" xfId="0" applyAlignment="1" applyFont="1" applyNumberFormat="1">
      <alignment horizontal="right" shrinkToFit="0" wrapText="1"/>
    </xf>
    <xf borderId="0" fillId="0" fontId="2" numFmtId="0" xfId="0" applyAlignment="1" applyFont="1">
      <alignment horizontal="center"/>
    </xf>
    <xf borderId="0" fillId="9" fontId="20" numFmtId="0" xfId="0" applyAlignment="1" applyFill="1" applyFont="1">
      <alignment readingOrder="0"/>
    </xf>
    <xf borderId="0" fillId="0" fontId="20" numFmtId="4" xfId="0" applyFont="1" applyNumberFormat="1"/>
    <xf borderId="7" fillId="0" fontId="16" numFmtId="4" xfId="0" applyAlignment="1" applyBorder="1" applyFont="1" applyNumberFormat="1">
      <alignment horizontal="right"/>
    </xf>
    <xf borderId="0" fillId="10" fontId="35" numFmtId="0" xfId="0" applyAlignment="1" applyFill="1" applyFont="1">
      <alignment readingOrder="0"/>
    </xf>
    <xf borderId="0" fillId="3" fontId="20" numFmtId="0" xfId="0" applyAlignment="1" applyFont="1">
      <alignment readingOrder="0"/>
    </xf>
    <xf borderId="0" fillId="0" fontId="36" numFmtId="0" xfId="0" applyAlignment="1" applyFont="1">
      <alignment readingOrder="0"/>
    </xf>
    <xf borderId="0" fillId="0" fontId="20" numFmtId="166" xfId="0" applyAlignment="1" applyFont="1" applyNumberFormat="1">
      <alignment readingOrder="0"/>
    </xf>
    <xf borderId="0" fillId="9" fontId="20" numFmtId="166" xfId="0" applyAlignment="1" applyFont="1" applyNumberFormat="1">
      <alignment readingOrder="0"/>
    </xf>
    <xf borderId="0" fillId="9" fontId="20" numFmtId="167" xfId="0" applyAlignment="1" applyFont="1" applyNumberFormat="1">
      <alignment readingOrder="0"/>
    </xf>
    <xf borderId="0" fillId="3" fontId="20" numFmtId="0" xfId="0" applyAlignment="1" applyFont="1">
      <alignment readingOrder="0"/>
    </xf>
    <xf borderId="0" fillId="3" fontId="37" numFmtId="0" xfId="0" applyAlignment="1" applyFont="1">
      <alignment readingOrder="0"/>
    </xf>
    <xf borderId="0" fillId="0" fontId="20" numFmtId="0" xfId="0" applyFont="1"/>
    <xf borderId="0" fillId="0" fontId="20" numFmtId="10" xfId="0" applyAlignment="1" applyFont="1" applyNumberFormat="1">
      <alignment readingOrder="0"/>
    </xf>
    <xf borderId="0" fillId="0" fontId="20" numFmtId="9" xfId="0" applyAlignment="1" applyFont="1" applyNumberFormat="1">
      <alignment readingOrder="0"/>
    </xf>
    <xf borderId="0" fillId="0" fontId="20" numFmtId="10"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fao.org/faolex/results/details/en/c/LEX-FAOC182213/" TargetMode="External"/><Relationship Id="rId42" Type="http://schemas.openxmlformats.org/officeDocument/2006/relationships/hyperlink" Target="https://www.fao.org/faolex/results/details/en/c/LEX-FAOC149259" TargetMode="External"/><Relationship Id="rId41" Type="http://schemas.openxmlformats.org/officeDocument/2006/relationships/hyperlink" Target="http://www.parliament.gov.sy/arabic/index.php?node=201&amp;nid=4323&amp;ref=tree&amp;" TargetMode="External"/><Relationship Id="rId44" Type="http://schemas.openxmlformats.org/officeDocument/2006/relationships/hyperlink" Target="https://www.fao.org/faolex/results/details/en/c/LEX-FAOC212610" TargetMode="External"/><Relationship Id="rId43" Type="http://schemas.openxmlformats.org/officeDocument/2006/relationships/hyperlink" Target="https://www.fao.org/faolex/results/details/en/c/LEX-FAOC186488" TargetMode="External"/><Relationship Id="rId46" Type="http://schemas.openxmlformats.org/officeDocument/2006/relationships/hyperlink" Target="https://www.fao.org/faolex/results/details/en/c/LEX-FAOC185546" TargetMode="External"/><Relationship Id="rId45" Type="http://schemas.openxmlformats.org/officeDocument/2006/relationships/hyperlink" Target="https://www.fao.org/faolex/results/details/en/c/LEX-FAOC176087" TargetMode="External"/><Relationship Id="rId1" Type="http://schemas.openxmlformats.org/officeDocument/2006/relationships/hyperlink" Target="https://www.fao.org/faolex/results/details/en/c/LEX-FAOC067762" TargetMode="External"/><Relationship Id="rId2" Type="http://schemas.openxmlformats.org/officeDocument/2006/relationships/hyperlink" Target="https://www.fao.org/faolex/results/details/en/c/LEX-FAOC067757" TargetMode="External"/><Relationship Id="rId3" Type="http://schemas.openxmlformats.org/officeDocument/2006/relationships/hyperlink" Target="https://www.fao.org/faolex/results/details/en/c/LEX-FAOC067759" TargetMode="External"/><Relationship Id="rId4" Type="http://schemas.openxmlformats.org/officeDocument/2006/relationships/hyperlink" Target="https://www.fao.org/faolex/results/details/en/c/LEX-FAOC067758" TargetMode="External"/><Relationship Id="rId9" Type="http://schemas.openxmlformats.org/officeDocument/2006/relationships/hyperlink" Target="https://www.fao.org/faolex/results/details/en/c/LEX-FAOC064160" TargetMode="External"/><Relationship Id="rId48" Type="http://schemas.openxmlformats.org/officeDocument/2006/relationships/hyperlink" Target="https://faolex.fao.org/docs/pdf/syr222249.pdf" TargetMode="External"/><Relationship Id="rId47" Type="http://schemas.openxmlformats.org/officeDocument/2006/relationships/hyperlink" Target="https://www.fao.org/faolex/results/details/en/c/LEX-FAOC222244/" TargetMode="External"/><Relationship Id="rId49" Type="http://schemas.openxmlformats.org/officeDocument/2006/relationships/drawing" Target="../drawings/drawing1.xml"/><Relationship Id="rId5" Type="http://schemas.openxmlformats.org/officeDocument/2006/relationships/hyperlink" Target="https://sherloc.unodc.org/cld/uploads/res/document/syr/legislative-decree-no--64-2005-prime-minister-decree-no--134-2007_html/Legislative_Decree_No._64_-_2005.pdf" TargetMode="External"/><Relationship Id="rId6" Type="http://schemas.openxmlformats.org/officeDocument/2006/relationships/hyperlink" Target="https://www.fao.org/faolex/results/details/en/c/LEX-FAOC064158" TargetMode="External"/><Relationship Id="rId7" Type="http://schemas.openxmlformats.org/officeDocument/2006/relationships/hyperlink" Target="https://www.fao.org/faolex/results/details/en/c/LEX-FAOC176091/" TargetMode="External"/><Relationship Id="rId8" Type="http://schemas.openxmlformats.org/officeDocument/2006/relationships/hyperlink" Target="https://www.fao.org/faolex/results/details/en/c/LEX-FAOC093137" TargetMode="External"/><Relationship Id="rId31" Type="http://schemas.openxmlformats.org/officeDocument/2006/relationships/hyperlink" Target="https://www.fao.org/faolex/results/details/en/c/LEX-FAOC081445" TargetMode="External"/><Relationship Id="rId30" Type="http://schemas.openxmlformats.org/officeDocument/2006/relationships/hyperlink" Target="https://www.fao.org/faolex/results/details/en/c/LEX-FAOC148391" TargetMode="External"/><Relationship Id="rId33" Type="http://schemas.openxmlformats.org/officeDocument/2006/relationships/hyperlink" Target="https://www.fao.org/faolex/results/details/en/c/LEX-FAOC081453/" TargetMode="External"/><Relationship Id="rId32" Type="http://schemas.openxmlformats.org/officeDocument/2006/relationships/hyperlink" Target="https://www.fao.org/faolex/results/details/en/c/LEX-FAOC081441" TargetMode="External"/><Relationship Id="rId35" Type="http://schemas.openxmlformats.org/officeDocument/2006/relationships/hyperlink" Target="https://www.fao.org/faolex/results/details/en/c/LEX-FAOC081840" TargetMode="External"/><Relationship Id="rId34" Type="http://schemas.openxmlformats.org/officeDocument/2006/relationships/hyperlink" Target="https://www.fao.org/faolex/results/details/en/c/LEX-FAOC081447" TargetMode="External"/><Relationship Id="rId37" Type="http://schemas.openxmlformats.org/officeDocument/2006/relationships/hyperlink" Target="https://www.fao.org/faolex/results/details/en/c/LEX-FAOC184811" TargetMode="External"/><Relationship Id="rId36" Type="http://schemas.openxmlformats.org/officeDocument/2006/relationships/hyperlink" Target="https://www.fao.org/faolex/results/details/en/c/LEX-FAOC096140" TargetMode="External"/><Relationship Id="rId39" Type="http://schemas.openxmlformats.org/officeDocument/2006/relationships/hyperlink" Target="https://www.fao.org/faolex/results/details/en/c/LEX-FAOC176189" TargetMode="External"/><Relationship Id="rId38" Type="http://schemas.openxmlformats.org/officeDocument/2006/relationships/hyperlink" Target="https://www.fao.org/faolex/results/details/en/c/LEX-FAOC093135" TargetMode="External"/><Relationship Id="rId20" Type="http://schemas.openxmlformats.org/officeDocument/2006/relationships/hyperlink" Target="https://www.fao.org/faolex/results/details/en/c/LEX-FAOC081200" TargetMode="External"/><Relationship Id="rId22" Type="http://schemas.openxmlformats.org/officeDocument/2006/relationships/hyperlink" Target="https://www.fao.org/faolex/results/details/en/c/LEX-FAOC081207" TargetMode="External"/><Relationship Id="rId21" Type="http://schemas.openxmlformats.org/officeDocument/2006/relationships/hyperlink" Target="https://www.fao.org/faolex/results/details/en/c/LEX-FAOC081199" TargetMode="External"/><Relationship Id="rId24" Type="http://schemas.openxmlformats.org/officeDocument/2006/relationships/hyperlink" Target="https://www.fao.org/faolex/results/details/en/c/LEX-FAOC093130" TargetMode="External"/><Relationship Id="rId23" Type="http://schemas.openxmlformats.org/officeDocument/2006/relationships/hyperlink" Target="https://www.fao.org/faolex/results/details/en/c/LEX-FAOC093131" TargetMode="External"/><Relationship Id="rId26" Type="http://schemas.openxmlformats.org/officeDocument/2006/relationships/hyperlink" Target="https://www.fao.org/faolex/results/details/en/c/LEX-FAOC081370" TargetMode="External"/><Relationship Id="rId25" Type="http://schemas.openxmlformats.org/officeDocument/2006/relationships/hyperlink" Target="https://www.fao.org/faolex/results/details/en/c/LEX-FAOC081368" TargetMode="External"/><Relationship Id="rId28" Type="http://schemas.openxmlformats.org/officeDocument/2006/relationships/hyperlink" Target="https://www.fao.org/faolex/results/details/en/c/LEX-FAOC081380" TargetMode="External"/><Relationship Id="rId27" Type="http://schemas.openxmlformats.org/officeDocument/2006/relationships/hyperlink" Target="https://urbanlex.unhabitat.org/laws/syria/law-62-2006-on-desert-lands-being-state-properties--73551" TargetMode="External"/><Relationship Id="rId29" Type="http://schemas.openxmlformats.org/officeDocument/2006/relationships/hyperlink" Target="https://www.fao.org/faolex/results/details/en/c/LEX-FAOC081431" TargetMode="External"/><Relationship Id="rId11" Type="http://schemas.openxmlformats.org/officeDocument/2006/relationships/hyperlink" Target="https://www.fao.org/faolex/results/details/en/c/LEX-FAOC185721" TargetMode="External"/><Relationship Id="rId10" Type="http://schemas.openxmlformats.org/officeDocument/2006/relationships/hyperlink" Target="https://www.fao.org/faolex/results/details/en/c/LEX-FAOC064000" TargetMode="External"/><Relationship Id="rId13" Type="http://schemas.openxmlformats.org/officeDocument/2006/relationships/hyperlink" Target="https://www.fao.org/faolex/results/details/en/c/LEX-FAOC064003" TargetMode="External"/><Relationship Id="rId12" Type="http://schemas.openxmlformats.org/officeDocument/2006/relationships/hyperlink" Target="https://www.fao.org/faolex/results/details/en/c/LEX-FAOC064002" TargetMode="External"/><Relationship Id="rId15" Type="http://schemas.openxmlformats.org/officeDocument/2006/relationships/hyperlink" Target="https://www.fao.org/faolex/results/details/en/c/LEX-FAOC081191" TargetMode="External"/><Relationship Id="rId14" Type="http://schemas.openxmlformats.org/officeDocument/2006/relationships/hyperlink" Target="https://www.ecolex.org/es/details/legislation/resolution-no-147q-of-27-september-2005-establishing-the-solid-waste-management-department-at-the-ministry-of-local-administration-and-environment-lex-faoc081192/" TargetMode="External"/><Relationship Id="rId17" Type="http://schemas.openxmlformats.org/officeDocument/2006/relationships/hyperlink" Target="https://www.fao.org/faolex/results/details/en/c/LEX-FAOC149265" TargetMode="External"/><Relationship Id="rId16" Type="http://schemas.openxmlformats.org/officeDocument/2006/relationships/hyperlink" Target="https://www.fao.org/faolex/results/details/en/c/LEX-FAOC067802" TargetMode="External"/><Relationship Id="rId19" Type="http://schemas.openxmlformats.org/officeDocument/2006/relationships/hyperlink" Target="https://www.fao.org/faolex/results/details/en/c/LEX-FAOC081198" TargetMode="External"/><Relationship Id="rId18" Type="http://schemas.openxmlformats.org/officeDocument/2006/relationships/hyperlink" Target="https://www.fao.org/faolex/results/details/en/c/LEX-FAOC08119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yria-report.com/syrias-2024-budget-expenses-full-details/" TargetMode="External"/><Relationship Id="rId2" Type="http://schemas.openxmlformats.org/officeDocument/2006/relationships/hyperlink" Target="https://syria-report.com/syrias-2024-budget-revenues-full-details/" TargetMode="External"/><Relationship Id="rId3" Type="http://schemas.openxmlformats.org/officeDocument/2006/relationships/hyperlink" Target="https://syria-report.com/syrias-2023-budget-expenses-full-details/" TargetMode="External"/><Relationship Id="rId4" Type="http://schemas.openxmlformats.org/officeDocument/2006/relationships/hyperlink" Target="https://syria-report.com/syrias-2023-budget-revenues-full-details/" TargetMode="External"/><Relationship Id="rId9" Type="http://schemas.openxmlformats.org/officeDocument/2006/relationships/hyperlink" Target="https://syria-report.com/2020-budget-expenses-full-details/" TargetMode="External"/><Relationship Id="rId5" Type="http://schemas.openxmlformats.org/officeDocument/2006/relationships/hyperlink" Target="https://syria-report.com/syrias-2022-budget-expenses-full-details/" TargetMode="External"/><Relationship Id="rId6" Type="http://schemas.openxmlformats.org/officeDocument/2006/relationships/hyperlink" Target="https://syria-report.com/syrias-2022-budget-revenues-full-details/" TargetMode="External"/><Relationship Id="rId7" Type="http://schemas.openxmlformats.org/officeDocument/2006/relationships/hyperlink" Target="https://syria-report.com/syrias-2021-budget-expenses-full-details/" TargetMode="External"/><Relationship Id="rId8" Type="http://schemas.openxmlformats.org/officeDocument/2006/relationships/hyperlink" Target="https://syria-report.com/syrias-2021-budget-revenues-full-details/" TargetMode="External"/><Relationship Id="rId11" Type="http://schemas.openxmlformats.org/officeDocument/2006/relationships/hyperlink" Target="https://syria-report.com/2019-budget-expenses-full-details/" TargetMode="External"/><Relationship Id="rId10" Type="http://schemas.openxmlformats.org/officeDocument/2006/relationships/hyperlink" Target="https://syria-report.com/2020-budget-revenues-full-details/" TargetMode="External"/><Relationship Id="rId13" Type="http://schemas.openxmlformats.org/officeDocument/2006/relationships/hyperlink" Target="https://syria-report.com/2018-budget-expenses-full-details/" TargetMode="External"/><Relationship Id="rId12" Type="http://schemas.openxmlformats.org/officeDocument/2006/relationships/hyperlink" Target="https://syria-report.com/2019-budget-revenues-full-details/" TargetMode="External"/><Relationship Id="rId15" Type="http://schemas.openxmlformats.org/officeDocument/2006/relationships/hyperlink" Target="https://syria-report.com/2017-budget-expenses-full-details/" TargetMode="External"/><Relationship Id="rId14" Type="http://schemas.openxmlformats.org/officeDocument/2006/relationships/hyperlink" Target="https://syria-report.com/2018-budget-revenues-full-details/" TargetMode="External"/><Relationship Id="rId17" Type="http://schemas.openxmlformats.org/officeDocument/2006/relationships/drawing" Target="../drawings/drawing2.xml"/><Relationship Id="rId16" Type="http://schemas.openxmlformats.org/officeDocument/2006/relationships/hyperlink" Target="https://syria-report.com/2017-budget-revenues-full-detail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karamshaar.com/our-work/official-and-black-market-exchange-rates/?_gl=1%2A2o3ycy%2A_ga%2ANjYyNzAxNTAyLjE3NTc1MjM2NDU.%2A_ga_GQ6YKRV2WK%2AczE3NTkyNTY2MzAkbzckZzEkdDE3NTkyNTgxMDAkajYwJGwwJGgw" TargetMode="External"/><Relationship Id="rId2" Type="http://schemas.openxmlformats.org/officeDocument/2006/relationships/hyperlink" Target="https://www.globalforestwatch.org/dashboards/country/SYR/?category=fires"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2.63" defaultRowHeight="15.0"/>
  <cols>
    <col customWidth="1" min="1" max="1" width="21.13"/>
    <col customWidth="1" min="2" max="2" width="27.88"/>
    <col customWidth="1" min="3" max="3" width="16.88"/>
    <col customWidth="1" min="4" max="4" width="32.88"/>
    <col customWidth="1" min="5" max="5" width="20.13"/>
    <col customWidth="1" min="6" max="6" width="46.25"/>
    <col customWidth="1" min="7" max="7" width="40.13"/>
    <col customWidth="1" min="8" max="8" width="15.88"/>
    <col customWidth="1" min="9" max="9" width="14.88"/>
    <col customWidth="1" min="10" max="10" width="14.75"/>
    <col customWidth="1" min="11" max="11" width="16.88"/>
    <col customWidth="1" min="12" max="12" width="15.88"/>
    <col customWidth="1" min="13" max="13" width="17.5"/>
    <col customWidth="1" min="14" max="14" width="19.75"/>
    <col customWidth="1" min="15" max="15" width="14.88"/>
    <col customWidth="1" min="16" max="16" width="52.75"/>
  </cols>
  <sheetData>
    <row r="1" ht="15.75" customHeight="1">
      <c r="A1" s="1" t="s">
        <v>0</v>
      </c>
      <c r="B1" s="2"/>
      <c r="C1" s="2"/>
      <c r="D1" s="2"/>
      <c r="E1" s="3"/>
      <c r="F1" s="4"/>
      <c r="G1" s="3"/>
      <c r="H1" s="5"/>
      <c r="I1" s="5"/>
      <c r="J1" s="5"/>
      <c r="K1" s="5"/>
      <c r="L1" s="5"/>
      <c r="M1" s="5"/>
      <c r="N1" s="5"/>
      <c r="O1" s="5"/>
      <c r="P1" s="6"/>
    </row>
    <row r="2" ht="15.75" customHeight="1">
      <c r="A2" s="1"/>
      <c r="B2" s="2"/>
      <c r="C2" s="2"/>
      <c r="D2" s="2"/>
      <c r="E2" s="3"/>
      <c r="F2" s="4"/>
      <c r="G2" s="3"/>
      <c r="H2" s="5" t="s">
        <v>1</v>
      </c>
      <c r="J2" s="5" t="s">
        <v>2</v>
      </c>
      <c r="M2" s="5" t="s">
        <v>3</v>
      </c>
      <c r="P2" s="6"/>
    </row>
    <row r="3" ht="15.75" customHeight="1">
      <c r="A3" s="7" t="s">
        <v>4</v>
      </c>
      <c r="B3" s="8" t="s">
        <v>5</v>
      </c>
      <c r="C3" s="8" t="s">
        <v>6</v>
      </c>
      <c r="D3" s="9" t="s">
        <v>7</v>
      </c>
      <c r="E3" s="5" t="s">
        <v>8</v>
      </c>
      <c r="F3" s="6" t="s">
        <v>9</v>
      </c>
      <c r="G3" s="9" t="s">
        <v>10</v>
      </c>
      <c r="H3" s="10" t="s">
        <v>11</v>
      </c>
      <c r="I3" s="10" t="s">
        <v>12</v>
      </c>
      <c r="J3" s="10" t="s">
        <v>13</v>
      </c>
      <c r="K3" s="10" t="s">
        <v>14</v>
      </c>
      <c r="L3" s="10" t="s">
        <v>15</v>
      </c>
      <c r="M3" s="10" t="s">
        <v>16</v>
      </c>
      <c r="N3" s="10" t="s">
        <v>17</v>
      </c>
      <c r="O3" s="11" t="s">
        <v>18</v>
      </c>
      <c r="P3" s="12" t="s">
        <v>19</v>
      </c>
    </row>
    <row r="4" ht="76.5" customHeight="1">
      <c r="A4" s="13" t="s">
        <v>20</v>
      </c>
      <c r="B4" s="14" t="s">
        <v>21</v>
      </c>
      <c r="C4" s="15">
        <v>38322.0</v>
      </c>
      <c r="D4" s="16" t="s">
        <v>22</v>
      </c>
      <c r="E4" s="1" t="s">
        <v>23</v>
      </c>
      <c r="F4" s="17" t="s">
        <v>24</v>
      </c>
      <c r="G4" s="13" t="s">
        <v>25</v>
      </c>
      <c r="H4" s="18" t="s">
        <v>26</v>
      </c>
      <c r="I4" s="18" t="s">
        <v>26</v>
      </c>
      <c r="J4" s="18" t="s">
        <v>26</v>
      </c>
      <c r="K4" s="19" t="s">
        <v>27</v>
      </c>
      <c r="L4" s="19" t="s">
        <v>27</v>
      </c>
      <c r="M4" s="18" t="s">
        <v>26</v>
      </c>
      <c r="N4" s="19" t="s">
        <v>27</v>
      </c>
      <c r="O4" s="19" t="s">
        <v>27</v>
      </c>
      <c r="P4" s="17"/>
    </row>
    <row r="5" ht="45.75" customHeight="1">
      <c r="A5" s="13" t="s">
        <v>28</v>
      </c>
      <c r="B5" s="14" t="s">
        <v>29</v>
      </c>
      <c r="C5" s="15">
        <v>38345.0</v>
      </c>
      <c r="D5" s="16" t="s">
        <v>22</v>
      </c>
      <c r="E5" s="1" t="s">
        <v>23</v>
      </c>
      <c r="F5" s="17" t="s">
        <v>30</v>
      </c>
      <c r="G5" s="13" t="s">
        <v>25</v>
      </c>
      <c r="H5" s="18" t="s">
        <v>26</v>
      </c>
      <c r="I5" s="18" t="s">
        <v>26</v>
      </c>
      <c r="J5" s="18" t="s">
        <v>26</v>
      </c>
      <c r="K5" s="18" t="s">
        <v>26</v>
      </c>
      <c r="L5" s="18" t="s">
        <v>26</v>
      </c>
      <c r="M5" s="18" t="s">
        <v>26</v>
      </c>
      <c r="N5" s="19" t="s">
        <v>27</v>
      </c>
      <c r="O5" s="18" t="s">
        <v>26</v>
      </c>
      <c r="P5" s="4"/>
    </row>
    <row r="6" ht="57.0" customHeight="1">
      <c r="A6" s="13" t="s">
        <v>20</v>
      </c>
      <c r="B6" s="14" t="s">
        <v>31</v>
      </c>
      <c r="C6" s="15">
        <v>38412.0</v>
      </c>
      <c r="D6" s="16" t="s">
        <v>22</v>
      </c>
      <c r="E6" s="1" t="s">
        <v>32</v>
      </c>
      <c r="F6" s="17" t="s">
        <v>33</v>
      </c>
      <c r="G6" s="13" t="s">
        <v>25</v>
      </c>
      <c r="H6" s="18" t="s">
        <v>26</v>
      </c>
      <c r="I6" s="18" t="s">
        <v>26</v>
      </c>
      <c r="J6" s="18" t="s">
        <v>26</v>
      </c>
      <c r="K6" s="19" t="s">
        <v>27</v>
      </c>
      <c r="L6" s="18" t="s">
        <v>26</v>
      </c>
      <c r="M6" s="18" t="s">
        <v>26</v>
      </c>
      <c r="N6" s="19" t="s">
        <v>27</v>
      </c>
      <c r="O6" s="19" t="s">
        <v>27</v>
      </c>
      <c r="P6" s="17" t="s">
        <v>34</v>
      </c>
    </row>
    <row r="7" ht="63.75" customHeight="1">
      <c r="A7" s="13" t="s">
        <v>35</v>
      </c>
      <c r="B7" s="14" t="s">
        <v>36</v>
      </c>
      <c r="C7" s="15">
        <v>38412.0</v>
      </c>
      <c r="D7" s="16" t="s">
        <v>22</v>
      </c>
      <c r="E7" s="1" t="s">
        <v>32</v>
      </c>
      <c r="F7" s="17" t="s">
        <v>37</v>
      </c>
      <c r="G7" s="13" t="s">
        <v>38</v>
      </c>
      <c r="H7" s="18" t="s">
        <v>26</v>
      </c>
      <c r="I7" s="18" t="s">
        <v>26</v>
      </c>
      <c r="J7" s="18" t="s">
        <v>26</v>
      </c>
      <c r="K7" s="19" t="s">
        <v>27</v>
      </c>
      <c r="L7" s="18" t="s">
        <v>26</v>
      </c>
      <c r="M7" s="18" t="s">
        <v>26</v>
      </c>
      <c r="N7" s="19" t="s">
        <v>27</v>
      </c>
      <c r="O7" s="18" t="s">
        <v>26</v>
      </c>
      <c r="P7" s="17" t="s">
        <v>39</v>
      </c>
    </row>
    <row r="8" ht="64.5" customHeight="1">
      <c r="A8" s="20" t="s">
        <v>40</v>
      </c>
      <c r="B8" s="14" t="s">
        <v>41</v>
      </c>
      <c r="C8" s="21">
        <v>38416.0</v>
      </c>
      <c r="D8" s="22" t="s">
        <v>22</v>
      </c>
      <c r="E8" s="23" t="s">
        <v>42</v>
      </c>
      <c r="F8" s="24" t="s">
        <v>43</v>
      </c>
      <c r="G8" s="13" t="s">
        <v>25</v>
      </c>
      <c r="H8" s="25" t="s">
        <v>26</v>
      </c>
      <c r="I8" s="25" t="s">
        <v>26</v>
      </c>
      <c r="J8" s="25" t="s">
        <v>26</v>
      </c>
      <c r="K8" s="25" t="s">
        <v>26</v>
      </c>
      <c r="L8" s="25" t="s">
        <v>26</v>
      </c>
      <c r="M8" s="25" t="s">
        <v>26</v>
      </c>
      <c r="N8" s="26" t="s">
        <v>27</v>
      </c>
      <c r="O8" s="27" t="s">
        <v>26</v>
      </c>
      <c r="P8" s="28" t="s">
        <v>44</v>
      </c>
    </row>
    <row r="9" ht="54.0" customHeight="1">
      <c r="A9" s="20" t="s">
        <v>35</v>
      </c>
      <c r="B9" s="14" t="s">
        <v>45</v>
      </c>
      <c r="C9" s="29">
        <v>38443.0</v>
      </c>
      <c r="D9" s="22" t="s">
        <v>22</v>
      </c>
      <c r="E9" s="30" t="s">
        <v>32</v>
      </c>
      <c r="F9" s="24" t="s">
        <v>46</v>
      </c>
      <c r="G9" s="31" t="s">
        <v>47</v>
      </c>
      <c r="H9" s="25" t="s">
        <v>26</v>
      </c>
      <c r="I9" s="25" t="s">
        <v>26</v>
      </c>
      <c r="J9" s="25" t="s">
        <v>26</v>
      </c>
      <c r="K9" s="26" t="s">
        <v>27</v>
      </c>
      <c r="L9" s="25" t="s">
        <v>26</v>
      </c>
      <c r="M9" s="25" t="s">
        <v>26</v>
      </c>
      <c r="N9" s="26" t="s">
        <v>27</v>
      </c>
      <c r="O9" s="27" t="s">
        <v>26</v>
      </c>
      <c r="P9" s="28" t="s">
        <v>48</v>
      </c>
    </row>
    <row r="10" ht="63.75" customHeight="1">
      <c r="A10" s="32" t="s">
        <v>49</v>
      </c>
      <c r="B10" s="14" t="s">
        <v>50</v>
      </c>
      <c r="C10" s="33">
        <v>38477.0</v>
      </c>
      <c r="D10" s="22" t="s">
        <v>51</v>
      </c>
      <c r="E10" s="34" t="s">
        <v>42</v>
      </c>
      <c r="F10" s="35" t="s">
        <v>52</v>
      </c>
      <c r="G10" s="36" t="s">
        <v>53</v>
      </c>
      <c r="H10" s="37" t="s">
        <v>26</v>
      </c>
      <c r="I10" s="37" t="s">
        <v>26</v>
      </c>
      <c r="J10" s="37" t="s">
        <v>26</v>
      </c>
      <c r="K10" s="38" t="s">
        <v>27</v>
      </c>
      <c r="L10" s="38" t="s">
        <v>27</v>
      </c>
      <c r="M10" s="37" t="s">
        <v>26</v>
      </c>
      <c r="N10" s="38" t="s">
        <v>27</v>
      </c>
      <c r="O10" s="39" t="s">
        <v>26</v>
      </c>
      <c r="P10" s="17" t="s">
        <v>54</v>
      </c>
    </row>
    <row r="11" ht="73.5" customHeight="1">
      <c r="A11" s="32" t="s">
        <v>28</v>
      </c>
      <c r="B11" s="14" t="s">
        <v>55</v>
      </c>
      <c r="C11" s="40">
        <v>38565.0</v>
      </c>
      <c r="D11" s="22" t="s">
        <v>22</v>
      </c>
      <c r="E11" s="41" t="s">
        <v>32</v>
      </c>
      <c r="F11" s="42" t="s">
        <v>56</v>
      </c>
      <c r="G11" s="43" t="s">
        <v>38</v>
      </c>
      <c r="H11" s="37" t="s">
        <v>26</v>
      </c>
      <c r="I11" s="37" t="s">
        <v>27</v>
      </c>
      <c r="J11" s="37" t="s">
        <v>26</v>
      </c>
      <c r="K11" s="37" t="s">
        <v>26</v>
      </c>
      <c r="L11" s="37" t="s">
        <v>26</v>
      </c>
      <c r="M11" s="37" t="s">
        <v>26</v>
      </c>
      <c r="N11" s="38" t="s">
        <v>27</v>
      </c>
      <c r="O11" s="39" t="s">
        <v>26</v>
      </c>
      <c r="P11" s="17" t="s">
        <v>57</v>
      </c>
    </row>
    <row r="12" ht="93.0" customHeight="1">
      <c r="A12" s="44" t="s">
        <v>28</v>
      </c>
      <c r="B12" s="45" t="s">
        <v>58</v>
      </c>
      <c r="C12" s="29">
        <v>38569.0</v>
      </c>
      <c r="D12" s="22" t="s">
        <v>22</v>
      </c>
      <c r="E12" s="30" t="s">
        <v>32</v>
      </c>
      <c r="F12" s="24" t="s">
        <v>59</v>
      </c>
      <c r="G12" s="31" t="s">
        <v>38</v>
      </c>
      <c r="H12" s="25" t="s">
        <v>26</v>
      </c>
      <c r="I12" s="25" t="s">
        <v>26</v>
      </c>
      <c r="J12" s="25" t="s">
        <v>26</v>
      </c>
      <c r="K12" s="25" t="s">
        <v>26</v>
      </c>
      <c r="L12" s="25" t="s">
        <v>26</v>
      </c>
      <c r="M12" s="25" t="s">
        <v>26</v>
      </c>
      <c r="N12" s="26" t="s">
        <v>27</v>
      </c>
      <c r="O12" s="46"/>
      <c r="P12" s="28" t="s">
        <v>60</v>
      </c>
    </row>
    <row r="13" ht="43.5" customHeight="1">
      <c r="A13" s="44" t="s">
        <v>28</v>
      </c>
      <c r="B13" s="47" t="s">
        <v>61</v>
      </c>
      <c r="C13" s="29">
        <v>38596.0</v>
      </c>
      <c r="D13" s="22" t="s">
        <v>22</v>
      </c>
      <c r="E13" s="30" t="s">
        <v>32</v>
      </c>
      <c r="F13" s="24" t="s">
        <v>62</v>
      </c>
      <c r="G13" s="31" t="s">
        <v>38</v>
      </c>
      <c r="H13" s="25" t="s">
        <v>26</v>
      </c>
      <c r="I13" s="25" t="s">
        <v>26</v>
      </c>
      <c r="J13" s="25" t="s">
        <v>26</v>
      </c>
      <c r="K13" s="25" t="s">
        <v>26</v>
      </c>
      <c r="L13" s="25" t="s">
        <v>26</v>
      </c>
      <c r="M13" s="25" t="s">
        <v>26</v>
      </c>
      <c r="N13" s="26" t="s">
        <v>27</v>
      </c>
      <c r="O13" s="27" t="s">
        <v>26</v>
      </c>
      <c r="P13" s="28" t="s">
        <v>63</v>
      </c>
    </row>
    <row r="14" ht="51.75" customHeight="1">
      <c r="A14" s="44" t="s">
        <v>64</v>
      </c>
      <c r="B14" s="47" t="s">
        <v>65</v>
      </c>
      <c r="C14" s="29">
        <v>38600.0</v>
      </c>
      <c r="D14" s="22" t="s">
        <v>22</v>
      </c>
      <c r="E14" s="30" t="s">
        <v>42</v>
      </c>
      <c r="F14" s="24" t="s">
        <v>66</v>
      </c>
      <c r="G14" s="31" t="s">
        <v>67</v>
      </c>
      <c r="H14" s="26" t="s">
        <v>27</v>
      </c>
      <c r="I14" s="25" t="s">
        <v>26</v>
      </c>
      <c r="J14" s="26" t="s">
        <v>27</v>
      </c>
      <c r="K14" s="26" t="s">
        <v>27</v>
      </c>
      <c r="L14" s="26" t="s">
        <v>27</v>
      </c>
      <c r="M14" s="26" t="s">
        <v>27</v>
      </c>
      <c r="N14" s="26" t="s">
        <v>27</v>
      </c>
      <c r="O14" s="48" t="s">
        <v>27</v>
      </c>
      <c r="P14" s="28" t="s">
        <v>68</v>
      </c>
    </row>
    <row r="15" ht="59.25" customHeight="1">
      <c r="A15" s="44" t="s">
        <v>35</v>
      </c>
      <c r="B15" s="14" t="s">
        <v>69</v>
      </c>
      <c r="C15" s="29">
        <v>38596.0</v>
      </c>
      <c r="D15" s="22" t="s">
        <v>22</v>
      </c>
      <c r="E15" s="30" t="s">
        <v>42</v>
      </c>
      <c r="F15" s="24" t="s">
        <v>70</v>
      </c>
      <c r="G15" s="31" t="s">
        <v>71</v>
      </c>
      <c r="H15" s="25" t="s">
        <v>26</v>
      </c>
      <c r="I15" s="25" t="s">
        <v>26</v>
      </c>
      <c r="J15" s="25" t="s">
        <v>26</v>
      </c>
      <c r="K15" s="26" t="s">
        <v>27</v>
      </c>
      <c r="L15" s="25" t="s">
        <v>26</v>
      </c>
      <c r="M15" s="25" t="s">
        <v>26</v>
      </c>
      <c r="N15" s="26" t="s">
        <v>27</v>
      </c>
      <c r="O15" s="27" t="s">
        <v>26</v>
      </c>
      <c r="P15" s="28" t="s">
        <v>72</v>
      </c>
    </row>
    <row r="16" ht="43.5" customHeight="1">
      <c r="A16" s="44" t="s">
        <v>35</v>
      </c>
      <c r="B16" s="14" t="s">
        <v>73</v>
      </c>
      <c r="C16" s="29">
        <v>38600.0</v>
      </c>
      <c r="D16" s="22" t="s">
        <v>22</v>
      </c>
      <c r="E16" s="30" t="s">
        <v>42</v>
      </c>
      <c r="F16" s="24" t="s">
        <v>74</v>
      </c>
      <c r="G16" s="13" t="s">
        <v>25</v>
      </c>
      <c r="H16" s="25" t="s">
        <v>26</v>
      </c>
      <c r="I16" s="25" t="s">
        <v>26</v>
      </c>
      <c r="J16" s="25" t="s">
        <v>26</v>
      </c>
      <c r="K16" s="26" t="s">
        <v>27</v>
      </c>
      <c r="L16" s="25" t="s">
        <v>26</v>
      </c>
      <c r="M16" s="25" t="s">
        <v>26</v>
      </c>
      <c r="N16" s="25" t="s">
        <v>26</v>
      </c>
      <c r="O16" s="27" t="s">
        <v>26</v>
      </c>
      <c r="P16" s="49"/>
    </row>
    <row r="17" ht="43.5" customHeight="1">
      <c r="A17" s="44" t="s">
        <v>75</v>
      </c>
      <c r="B17" s="14" t="s">
        <v>76</v>
      </c>
      <c r="C17" s="21">
        <v>38622.0</v>
      </c>
      <c r="D17" s="22" t="s">
        <v>22</v>
      </c>
      <c r="E17" s="23" t="s">
        <v>32</v>
      </c>
      <c r="F17" s="24" t="s">
        <v>77</v>
      </c>
      <c r="G17" s="50" t="s">
        <v>78</v>
      </c>
      <c r="H17" s="25" t="s">
        <v>26</v>
      </c>
      <c r="I17" s="25" t="s">
        <v>26</v>
      </c>
      <c r="J17" s="25" t="s">
        <v>26</v>
      </c>
      <c r="K17" s="26" t="s">
        <v>27</v>
      </c>
      <c r="L17" s="26" t="s">
        <v>27</v>
      </c>
      <c r="M17" s="25" t="s">
        <v>26</v>
      </c>
      <c r="N17" s="26" t="s">
        <v>27</v>
      </c>
      <c r="O17" s="27" t="s">
        <v>26</v>
      </c>
      <c r="P17" s="49"/>
    </row>
    <row r="18" ht="61.5" customHeight="1">
      <c r="A18" s="44" t="s">
        <v>28</v>
      </c>
      <c r="B18" s="14" t="s">
        <v>79</v>
      </c>
      <c r="C18" s="29">
        <v>38626.0</v>
      </c>
      <c r="D18" s="22" t="s">
        <v>22</v>
      </c>
      <c r="E18" s="30" t="s">
        <v>32</v>
      </c>
      <c r="F18" s="24" t="s">
        <v>80</v>
      </c>
      <c r="G18" s="31" t="s">
        <v>81</v>
      </c>
      <c r="H18" s="25" t="s">
        <v>26</v>
      </c>
      <c r="I18" s="25" t="s">
        <v>26</v>
      </c>
      <c r="J18" s="25" t="s">
        <v>26</v>
      </c>
      <c r="K18" s="26" t="s">
        <v>27</v>
      </c>
      <c r="L18" s="25" t="s">
        <v>26</v>
      </c>
      <c r="M18" s="25" t="s">
        <v>26</v>
      </c>
      <c r="N18" s="26" t="s">
        <v>27</v>
      </c>
      <c r="O18" s="27" t="s">
        <v>26</v>
      </c>
      <c r="P18" s="28" t="s">
        <v>82</v>
      </c>
    </row>
    <row r="19" ht="43.5" customHeight="1">
      <c r="A19" s="44" t="s">
        <v>35</v>
      </c>
      <c r="B19" s="14" t="s">
        <v>83</v>
      </c>
      <c r="C19" s="29">
        <v>38657.0</v>
      </c>
      <c r="D19" s="22" t="s">
        <v>22</v>
      </c>
      <c r="E19" s="30" t="s">
        <v>23</v>
      </c>
      <c r="F19" s="24" t="s">
        <v>84</v>
      </c>
      <c r="G19" s="31" t="s">
        <v>71</v>
      </c>
      <c r="H19" s="25" t="s">
        <v>26</v>
      </c>
      <c r="I19" s="26" t="s">
        <v>27</v>
      </c>
      <c r="J19" s="25" t="s">
        <v>26</v>
      </c>
      <c r="K19" s="26" t="s">
        <v>27</v>
      </c>
      <c r="L19" s="25" t="s">
        <v>26</v>
      </c>
      <c r="M19" s="25" t="s">
        <v>26</v>
      </c>
      <c r="N19" s="26" t="s">
        <v>27</v>
      </c>
      <c r="O19" s="27" t="s">
        <v>26</v>
      </c>
      <c r="P19" s="49"/>
    </row>
    <row r="20" ht="61.5" customHeight="1">
      <c r="A20" s="44" t="s">
        <v>35</v>
      </c>
      <c r="B20" s="14" t="s">
        <v>85</v>
      </c>
      <c r="C20" s="29">
        <v>38657.0</v>
      </c>
      <c r="D20" s="22" t="s">
        <v>22</v>
      </c>
      <c r="E20" s="30" t="s">
        <v>86</v>
      </c>
      <c r="F20" s="24" t="s">
        <v>87</v>
      </c>
      <c r="G20" s="31" t="s">
        <v>88</v>
      </c>
      <c r="H20" s="25" t="s">
        <v>26</v>
      </c>
      <c r="I20" s="26" t="s">
        <v>27</v>
      </c>
      <c r="J20" s="26" t="s">
        <v>27</v>
      </c>
      <c r="K20" s="26" t="s">
        <v>27</v>
      </c>
      <c r="L20" s="26" t="s">
        <v>27</v>
      </c>
      <c r="M20" s="26" t="s">
        <v>27</v>
      </c>
      <c r="N20" s="26" t="s">
        <v>27</v>
      </c>
      <c r="O20" s="27" t="s">
        <v>26</v>
      </c>
      <c r="P20" s="28" t="s">
        <v>89</v>
      </c>
    </row>
    <row r="21" ht="52.5" customHeight="1">
      <c r="A21" s="44" t="s">
        <v>35</v>
      </c>
      <c r="B21" s="14" t="s">
        <v>90</v>
      </c>
      <c r="C21" s="29">
        <v>38657.0</v>
      </c>
      <c r="D21" s="22" t="s">
        <v>22</v>
      </c>
      <c r="E21" s="30" t="s">
        <v>32</v>
      </c>
      <c r="F21" s="24" t="s">
        <v>91</v>
      </c>
      <c r="G21" s="31" t="s">
        <v>38</v>
      </c>
      <c r="H21" s="25" t="s">
        <v>26</v>
      </c>
      <c r="I21" s="26" t="s">
        <v>27</v>
      </c>
      <c r="J21" s="26" t="s">
        <v>27</v>
      </c>
      <c r="K21" s="26" t="s">
        <v>27</v>
      </c>
      <c r="L21" s="26" t="s">
        <v>27</v>
      </c>
      <c r="M21" s="25" t="s">
        <v>26</v>
      </c>
      <c r="N21" s="26" t="s">
        <v>27</v>
      </c>
      <c r="O21" s="27" t="s">
        <v>26</v>
      </c>
      <c r="P21" s="49"/>
    </row>
    <row r="22" ht="52.5" customHeight="1">
      <c r="A22" s="44" t="s">
        <v>35</v>
      </c>
      <c r="B22" s="14" t="s">
        <v>92</v>
      </c>
      <c r="C22" s="29">
        <v>38687.0</v>
      </c>
      <c r="D22" s="22" t="s">
        <v>22</v>
      </c>
      <c r="E22" s="30" t="s">
        <v>32</v>
      </c>
      <c r="F22" s="24" t="s">
        <v>93</v>
      </c>
      <c r="G22" s="31" t="s">
        <v>47</v>
      </c>
      <c r="H22" s="25" t="s">
        <v>26</v>
      </c>
      <c r="I22" s="25" t="s">
        <v>26</v>
      </c>
      <c r="J22" s="25" t="s">
        <v>26</v>
      </c>
      <c r="K22" s="25" t="s">
        <v>26</v>
      </c>
      <c r="L22" s="25" t="s">
        <v>26</v>
      </c>
      <c r="M22" s="25" t="s">
        <v>26</v>
      </c>
      <c r="N22" s="26" t="s">
        <v>27</v>
      </c>
      <c r="O22" s="27" t="s">
        <v>26</v>
      </c>
      <c r="P22" s="28" t="s">
        <v>94</v>
      </c>
    </row>
    <row r="23" ht="52.5" customHeight="1">
      <c r="A23" s="44" t="s">
        <v>35</v>
      </c>
      <c r="B23" s="14" t="s">
        <v>95</v>
      </c>
      <c r="C23" s="29">
        <v>38687.0</v>
      </c>
      <c r="D23" s="22" t="s">
        <v>22</v>
      </c>
      <c r="E23" s="30" t="s">
        <v>32</v>
      </c>
      <c r="F23" s="24" t="s">
        <v>96</v>
      </c>
      <c r="G23" s="31" t="s">
        <v>47</v>
      </c>
      <c r="H23" s="25" t="s">
        <v>26</v>
      </c>
      <c r="I23" s="25" t="s">
        <v>26</v>
      </c>
      <c r="J23" s="25" t="s">
        <v>26</v>
      </c>
      <c r="K23" s="25" t="s">
        <v>26</v>
      </c>
      <c r="L23" s="25" t="s">
        <v>26</v>
      </c>
      <c r="M23" s="25" t="s">
        <v>26</v>
      </c>
      <c r="N23" s="26" t="s">
        <v>27</v>
      </c>
      <c r="O23" s="27" t="s">
        <v>26</v>
      </c>
      <c r="P23" s="28" t="s">
        <v>94</v>
      </c>
    </row>
    <row r="24" ht="52.5" customHeight="1">
      <c r="A24" s="44" t="s">
        <v>35</v>
      </c>
      <c r="B24" s="14" t="s">
        <v>97</v>
      </c>
      <c r="C24" s="29">
        <v>38687.0</v>
      </c>
      <c r="D24" s="22" t="s">
        <v>22</v>
      </c>
      <c r="E24" s="30" t="s">
        <v>32</v>
      </c>
      <c r="F24" s="24" t="s">
        <v>98</v>
      </c>
      <c r="G24" s="31" t="s">
        <v>47</v>
      </c>
      <c r="H24" s="25" t="s">
        <v>26</v>
      </c>
      <c r="I24" s="25" t="s">
        <v>26</v>
      </c>
      <c r="J24" s="25" t="s">
        <v>26</v>
      </c>
      <c r="K24" s="25" t="s">
        <v>26</v>
      </c>
      <c r="L24" s="25" t="s">
        <v>26</v>
      </c>
      <c r="M24" s="25" t="s">
        <v>26</v>
      </c>
      <c r="N24" s="26" t="s">
        <v>27</v>
      </c>
      <c r="O24" s="27" t="s">
        <v>26</v>
      </c>
      <c r="P24" s="28" t="s">
        <v>94</v>
      </c>
    </row>
    <row r="25" ht="43.5" customHeight="1">
      <c r="A25" s="44" t="s">
        <v>28</v>
      </c>
      <c r="B25" s="14" t="s">
        <v>99</v>
      </c>
      <c r="C25" s="29">
        <v>38723.0</v>
      </c>
      <c r="D25" s="22" t="s">
        <v>22</v>
      </c>
      <c r="E25" s="30" t="s">
        <v>32</v>
      </c>
      <c r="F25" s="24" t="s">
        <v>100</v>
      </c>
      <c r="G25" s="31" t="s">
        <v>101</v>
      </c>
      <c r="H25" s="25" t="s">
        <v>26</v>
      </c>
      <c r="I25" s="25" t="s">
        <v>26</v>
      </c>
      <c r="J25" s="25" t="s">
        <v>26</v>
      </c>
      <c r="K25" s="25" t="s">
        <v>26</v>
      </c>
      <c r="L25" s="25" t="s">
        <v>26</v>
      </c>
      <c r="M25" s="25" t="s">
        <v>26</v>
      </c>
      <c r="N25" s="26" t="s">
        <v>27</v>
      </c>
      <c r="O25" s="27" t="s">
        <v>26</v>
      </c>
      <c r="P25" s="49"/>
    </row>
    <row r="26" ht="51.0" customHeight="1">
      <c r="A26" s="44" t="s">
        <v>35</v>
      </c>
      <c r="B26" s="14" t="s">
        <v>102</v>
      </c>
      <c r="C26" s="29">
        <v>38754.0</v>
      </c>
      <c r="D26" s="22" t="s">
        <v>22</v>
      </c>
      <c r="E26" s="30" t="s">
        <v>32</v>
      </c>
      <c r="F26" s="24" t="s">
        <v>103</v>
      </c>
      <c r="G26" s="31" t="s">
        <v>38</v>
      </c>
      <c r="H26" s="25" t="s">
        <v>26</v>
      </c>
      <c r="I26" s="25" t="s">
        <v>26</v>
      </c>
      <c r="J26" s="25" t="s">
        <v>26</v>
      </c>
      <c r="K26" s="26" t="s">
        <v>27</v>
      </c>
      <c r="L26" s="26" t="s">
        <v>27</v>
      </c>
      <c r="M26" s="25" t="s">
        <v>26</v>
      </c>
      <c r="N26" s="25" t="s">
        <v>26</v>
      </c>
      <c r="O26" s="27" t="s">
        <v>26</v>
      </c>
      <c r="P26" s="28" t="s">
        <v>104</v>
      </c>
    </row>
    <row r="27" ht="43.5" customHeight="1">
      <c r="A27" s="44" t="s">
        <v>35</v>
      </c>
      <c r="B27" s="14" t="s">
        <v>105</v>
      </c>
      <c r="C27" s="29">
        <v>38813.0</v>
      </c>
      <c r="D27" s="22" t="s">
        <v>22</v>
      </c>
      <c r="E27" s="30" t="s">
        <v>42</v>
      </c>
      <c r="F27" s="24" t="s">
        <v>106</v>
      </c>
      <c r="G27" s="31" t="s">
        <v>71</v>
      </c>
      <c r="H27" s="25" t="s">
        <v>26</v>
      </c>
      <c r="I27" s="25" t="s">
        <v>26</v>
      </c>
      <c r="J27" s="25" t="s">
        <v>26</v>
      </c>
      <c r="K27" s="25" t="s">
        <v>26</v>
      </c>
      <c r="L27" s="25" t="s">
        <v>26</v>
      </c>
      <c r="M27" s="25" t="s">
        <v>26</v>
      </c>
      <c r="N27" s="25" t="s">
        <v>26</v>
      </c>
      <c r="O27" s="27" t="s">
        <v>26</v>
      </c>
      <c r="P27" s="49"/>
    </row>
    <row r="28" ht="43.5" customHeight="1">
      <c r="A28" s="44" t="s">
        <v>28</v>
      </c>
      <c r="B28" s="14" t="s">
        <v>107</v>
      </c>
      <c r="C28" s="29">
        <v>38838.0</v>
      </c>
      <c r="D28" s="22" t="s">
        <v>22</v>
      </c>
      <c r="E28" s="30" t="s">
        <v>32</v>
      </c>
      <c r="F28" s="24" t="s">
        <v>108</v>
      </c>
      <c r="G28" s="31" t="s">
        <v>38</v>
      </c>
      <c r="H28" s="25" t="s">
        <v>26</v>
      </c>
      <c r="I28" s="25" t="s">
        <v>26</v>
      </c>
      <c r="J28" s="25" t="s">
        <v>26</v>
      </c>
      <c r="K28" s="25" t="s">
        <v>26</v>
      </c>
      <c r="L28" s="25" t="s">
        <v>26</v>
      </c>
      <c r="M28" s="25" t="s">
        <v>26</v>
      </c>
      <c r="N28" s="26" t="s">
        <v>27</v>
      </c>
      <c r="O28" s="27" t="s">
        <v>26</v>
      </c>
      <c r="P28" s="28" t="s">
        <v>94</v>
      </c>
    </row>
    <row r="29" ht="49.5" customHeight="1">
      <c r="A29" s="44" t="s">
        <v>28</v>
      </c>
      <c r="B29" s="14" t="s">
        <v>109</v>
      </c>
      <c r="C29" s="29">
        <v>38961.0</v>
      </c>
      <c r="D29" s="22" t="s">
        <v>22</v>
      </c>
      <c r="E29" s="30" t="s">
        <v>32</v>
      </c>
      <c r="F29" s="24" t="s">
        <v>110</v>
      </c>
      <c r="G29" s="31" t="s">
        <v>38</v>
      </c>
      <c r="H29" s="25" t="s">
        <v>26</v>
      </c>
      <c r="I29" s="25" t="s">
        <v>26</v>
      </c>
      <c r="J29" s="25" t="s">
        <v>26</v>
      </c>
      <c r="K29" s="25" t="s">
        <v>26</v>
      </c>
      <c r="L29" s="25" t="s">
        <v>26</v>
      </c>
      <c r="M29" s="25" t="s">
        <v>26</v>
      </c>
      <c r="N29" s="26" t="s">
        <v>27</v>
      </c>
      <c r="O29" s="27" t="s">
        <v>26</v>
      </c>
      <c r="P29" s="49"/>
    </row>
    <row r="30" ht="53.25" customHeight="1">
      <c r="A30" s="44" t="s">
        <v>28</v>
      </c>
      <c r="B30" s="14" t="s">
        <v>111</v>
      </c>
      <c r="C30" s="21">
        <v>39057.0</v>
      </c>
      <c r="D30" s="22" t="s">
        <v>22</v>
      </c>
      <c r="E30" s="23" t="s">
        <v>42</v>
      </c>
      <c r="F30" s="24" t="s">
        <v>112</v>
      </c>
      <c r="G30" s="50" t="s">
        <v>38</v>
      </c>
      <c r="H30" s="25" t="s">
        <v>26</v>
      </c>
      <c r="I30" s="26" t="s">
        <v>27</v>
      </c>
      <c r="J30" s="25" t="s">
        <v>26</v>
      </c>
      <c r="K30" s="26" t="s">
        <v>27</v>
      </c>
      <c r="L30" s="25" t="s">
        <v>26</v>
      </c>
      <c r="M30" s="25" t="s">
        <v>26</v>
      </c>
      <c r="N30" s="25" t="s">
        <v>26</v>
      </c>
      <c r="O30" s="27" t="s">
        <v>26</v>
      </c>
      <c r="P30" s="28" t="s">
        <v>113</v>
      </c>
    </row>
    <row r="31" ht="63.75" customHeight="1">
      <c r="A31" s="44" t="s">
        <v>28</v>
      </c>
      <c r="B31" s="14" t="s">
        <v>114</v>
      </c>
      <c r="C31" s="29">
        <v>39057.0</v>
      </c>
      <c r="D31" s="22" t="s">
        <v>22</v>
      </c>
      <c r="E31" s="30" t="s">
        <v>32</v>
      </c>
      <c r="F31" s="24" t="s">
        <v>115</v>
      </c>
      <c r="G31" s="31" t="s">
        <v>88</v>
      </c>
      <c r="H31" s="25" t="s">
        <v>26</v>
      </c>
      <c r="I31" s="26" t="s">
        <v>27</v>
      </c>
      <c r="J31" s="26" t="s">
        <v>27</v>
      </c>
      <c r="K31" s="25" t="s">
        <v>26</v>
      </c>
      <c r="L31" s="25" t="s">
        <v>26</v>
      </c>
      <c r="M31" s="25" t="s">
        <v>26</v>
      </c>
      <c r="N31" s="26" t="s">
        <v>27</v>
      </c>
      <c r="O31" s="27" t="s">
        <v>26</v>
      </c>
      <c r="P31" s="49"/>
    </row>
    <row r="32" ht="54.75" customHeight="1">
      <c r="A32" s="44" t="s">
        <v>28</v>
      </c>
      <c r="B32" s="14" t="s">
        <v>116</v>
      </c>
      <c r="C32" s="29">
        <v>39089.0</v>
      </c>
      <c r="D32" s="22" t="s">
        <v>22</v>
      </c>
      <c r="E32" s="30" t="s">
        <v>42</v>
      </c>
      <c r="F32" s="24" t="s">
        <v>117</v>
      </c>
      <c r="G32" s="31" t="s">
        <v>71</v>
      </c>
      <c r="H32" s="25" t="s">
        <v>26</v>
      </c>
      <c r="I32" s="26" t="s">
        <v>27</v>
      </c>
      <c r="J32" s="25" t="s">
        <v>26</v>
      </c>
      <c r="K32" s="26" t="s">
        <v>27</v>
      </c>
      <c r="L32" s="25" t="s">
        <v>26</v>
      </c>
      <c r="M32" s="25" t="s">
        <v>26</v>
      </c>
      <c r="N32" s="26" t="s">
        <v>27</v>
      </c>
      <c r="O32" s="27" t="s">
        <v>26</v>
      </c>
      <c r="P32" s="17" t="s">
        <v>118</v>
      </c>
    </row>
    <row r="33" ht="70.5" customHeight="1">
      <c r="A33" s="44" t="s">
        <v>35</v>
      </c>
      <c r="B33" s="14" t="s">
        <v>119</v>
      </c>
      <c r="C33" s="29">
        <v>39114.0</v>
      </c>
      <c r="D33" s="22" t="s">
        <v>22</v>
      </c>
      <c r="E33" s="30" t="s">
        <v>86</v>
      </c>
      <c r="F33" s="24" t="s">
        <v>120</v>
      </c>
      <c r="G33" s="31" t="s">
        <v>38</v>
      </c>
      <c r="H33" s="25" t="s">
        <v>26</v>
      </c>
      <c r="I33" s="25" t="s">
        <v>26</v>
      </c>
      <c r="J33" s="25" t="s">
        <v>26</v>
      </c>
      <c r="K33" s="25" t="s">
        <v>26</v>
      </c>
      <c r="L33" s="25" t="s">
        <v>26</v>
      </c>
      <c r="M33" s="25" t="s">
        <v>26</v>
      </c>
      <c r="N33" s="26" t="s">
        <v>27</v>
      </c>
      <c r="O33" s="27" t="s">
        <v>26</v>
      </c>
      <c r="P33" s="4"/>
    </row>
    <row r="34" ht="66.0" customHeight="1">
      <c r="A34" s="44" t="s">
        <v>28</v>
      </c>
      <c r="B34" s="14" t="s">
        <v>121</v>
      </c>
      <c r="C34" s="29">
        <v>39179.0</v>
      </c>
      <c r="D34" s="22" t="s">
        <v>22</v>
      </c>
      <c r="E34" s="30" t="s">
        <v>32</v>
      </c>
      <c r="F34" s="24" t="s">
        <v>122</v>
      </c>
      <c r="G34" s="31" t="s">
        <v>78</v>
      </c>
      <c r="H34" s="25" t="s">
        <v>26</v>
      </c>
      <c r="I34" s="25" t="s">
        <v>26</v>
      </c>
      <c r="J34" s="25" t="s">
        <v>26</v>
      </c>
      <c r="K34" s="25" t="s">
        <v>26</v>
      </c>
      <c r="L34" s="25" t="s">
        <v>26</v>
      </c>
      <c r="M34" s="25" t="s">
        <v>26</v>
      </c>
      <c r="N34" s="26" t="s">
        <v>27</v>
      </c>
      <c r="O34" s="27" t="s">
        <v>26</v>
      </c>
      <c r="P34" s="17" t="s">
        <v>123</v>
      </c>
    </row>
    <row r="35" ht="66.0" customHeight="1">
      <c r="A35" s="44" t="s">
        <v>35</v>
      </c>
      <c r="B35" s="14" t="s">
        <v>124</v>
      </c>
      <c r="C35" s="51">
        <v>39173.0</v>
      </c>
      <c r="D35" s="22" t="s">
        <v>22</v>
      </c>
      <c r="E35" s="30" t="s">
        <v>42</v>
      </c>
      <c r="F35" s="24" t="s">
        <v>125</v>
      </c>
      <c r="G35" s="31" t="s">
        <v>78</v>
      </c>
      <c r="H35" s="25" t="s">
        <v>26</v>
      </c>
      <c r="I35" s="25" t="s">
        <v>26</v>
      </c>
      <c r="J35" s="25" t="s">
        <v>26</v>
      </c>
      <c r="K35" s="26" t="s">
        <v>27</v>
      </c>
      <c r="L35" s="25" t="s">
        <v>26</v>
      </c>
      <c r="M35" s="25" t="s">
        <v>26</v>
      </c>
      <c r="N35" s="25" t="s">
        <v>26</v>
      </c>
      <c r="O35" s="25" t="s">
        <v>26</v>
      </c>
      <c r="P35" s="4"/>
    </row>
    <row r="36" ht="66.0" customHeight="1">
      <c r="A36" s="44" t="s">
        <v>28</v>
      </c>
      <c r="B36" s="14" t="s">
        <v>126</v>
      </c>
      <c r="C36" s="21">
        <v>39332.0</v>
      </c>
      <c r="D36" s="22" t="s">
        <v>22</v>
      </c>
      <c r="E36" s="23" t="s">
        <v>32</v>
      </c>
      <c r="F36" s="24" t="s">
        <v>127</v>
      </c>
      <c r="G36" s="50" t="s">
        <v>38</v>
      </c>
      <c r="H36" s="25" t="s">
        <v>26</v>
      </c>
      <c r="I36" s="25" t="s">
        <v>26</v>
      </c>
      <c r="J36" s="25" t="s">
        <v>26</v>
      </c>
      <c r="K36" s="25" t="s">
        <v>26</v>
      </c>
      <c r="L36" s="25" t="s">
        <v>26</v>
      </c>
      <c r="M36" s="25" t="s">
        <v>26</v>
      </c>
      <c r="N36" s="26" t="s">
        <v>27</v>
      </c>
      <c r="O36" s="27" t="s">
        <v>26</v>
      </c>
      <c r="P36" s="17" t="s">
        <v>128</v>
      </c>
    </row>
    <row r="37" ht="66.0" customHeight="1">
      <c r="A37" s="44" t="s">
        <v>28</v>
      </c>
      <c r="B37" s="14" t="s">
        <v>129</v>
      </c>
      <c r="C37" s="29">
        <v>45907.0</v>
      </c>
      <c r="D37" s="22" t="s">
        <v>22</v>
      </c>
      <c r="E37" s="30" t="s">
        <v>32</v>
      </c>
      <c r="F37" s="24" t="s">
        <v>130</v>
      </c>
      <c r="G37" s="31" t="s">
        <v>38</v>
      </c>
      <c r="H37" s="25" t="s">
        <v>26</v>
      </c>
      <c r="I37" s="25" t="s">
        <v>26</v>
      </c>
      <c r="J37" s="25" t="s">
        <v>26</v>
      </c>
      <c r="K37" s="26" t="s">
        <v>27</v>
      </c>
      <c r="L37" s="26" t="s">
        <v>27</v>
      </c>
      <c r="M37" s="25" t="s">
        <v>26</v>
      </c>
      <c r="N37" s="26" t="s">
        <v>27</v>
      </c>
      <c r="O37" s="27" t="s">
        <v>26</v>
      </c>
      <c r="P37" s="17" t="s">
        <v>131</v>
      </c>
    </row>
    <row r="38" ht="57.75" customHeight="1">
      <c r="A38" s="44" t="s">
        <v>28</v>
      </c>
      <c r="B38" s="14" t="s">
        <v>132</v>
      </c>
      <c r="C38" s="29">
        <v>39479.0</v>
      </c>
      <c r="D38" s="22" t="s">
        <v>22</v>
      </c>
      <c r="E38" s="30" t="s">
        <v>32</v>
      </c>
      <c r="F38" s="24" t="s">
        <v>133</v>
      </c>
      <c r="G38" s="13" t="s">
        <v>25</v>
      </c>
      <c r="H38" s="25" t="s">
        <v>26</v>
      </c>
      <c r="I38" s="25" t="s">
        <v>26</v>
      </c>
      <c r="J38" s="25" t="s">
        <v>26</v>
      </c>
      <c r="K38" s="25" t="s">
        <v>26</v>
      </c>
      <c r="L38" s="25" t="s">
        <v>26</v>
      </c>
      <c r="M38" s="25" t="s">
        <v>26</v>
      </c>
      <c r="N38" s="25" t="s">
        <v>26</v>
      </c>
      <c r="O38" s="25" t="s">
        <v>26</v>
      </c>
      <c r="P38" s="28" t="s">
        <v>134</v>
      </c>
    </row>
    <row r="39" ht="45.0" customHeight="1">
      <c r="A39" s="44" t="s">
        <v>35</v>
      </c>
      <c r="B39" s="14" t="s">
        <v>135</v>
      </c>
      <c r="C39" s="29">
        <v>39692.0</v>
      </c>
      <c r="D39" s="22" t="s">
        <v>22</v>
      </c>
      <c r="E39" s="30" t="s">
        <v>42</v>
      </c>
      <c r="F39" s="24" t="s">
        <v>136</v>
      </c>
      <c r="G39" s="52" t="s">
        <v>38</v>
      </c>
      <c r="H39" s="25" t="s">
        <v>26</v>
      </c>
      <c r="I39" s="25" t="s">
        <v>26</v>
      </c>
      <c r="J39" s="25" t="s">
        <v>26</v>
      </c>
      <c r="K39" s="26" t="s">
        <v>27</v>
      </c>
      <c r="L39" s="25" t="s">
        <v>26</v>
      </c>
      <c r="M39" s="25" t="s">
        <v>26</v>
      </c>
      <c r="N39" s="25" t="s">
        <v>26</v>
      </c>
      <c r="O39" s="27" t="s">
        <v>26</v>
      </c>
      <c r="P39" s="28" t="s">
        <v>137</v>
      </c>
    </row>
    <row r="40" ht="45.0" customHeight="1">
      <c r="A40" s="44" t="s">
        <v>28</v>
      </c>
      <c r="B40" s="14" t="s">
        <v>138</v>
      </c>
      <c r="C40" s="29">
        <v>39783.0</v>
      </c>
      <c r="D40" s="22" t="s">
        <v>22</v>
      </c>
      <c r="E40" s="30" t="s">
        <v>23</v>
      </c>
      <c r="F40" s="24" t="s">
        <v>139</v>
      </c>
      <c r="G40" s="52" t="s">
        <v>78</v>
      </c>
      <c r="H40" s="25" t="s">
        <v>26</v>
      </c>
      <c r="I40" s="26" t="s">
        <v>27</v>
      </c>
      <c r="J40" s="25" t="s">
        <v>26</v>
      </c>
      <c r="K40" s="25" t="s">
        <v>26</v>
      </c>
      <c r="L40" s="25" t="s">
        <v>26</v>
      </c>
      <c r="M40" s="25" t="s">
        <v>26</v>
      </c>
      <c r="N40" s="25" t="s">
        <v>26</v>
      </c>
      <c r="O40" s="27" t="s">
        <v>26</v>
      </c>
      <c r="P40" s="28" t="s">
        <v>140</v>
      </c>
    </row>
    <row r="41" ht="45.0" customHeight="1">
      <c r="A41" s="44" t="s">
        <v>28</v>
      </c>
      <c r="B41" s="14" t="s">
        <v>141</v>
      </c>
      <c r="C41" s="29">
        <v>40057.0</v>
      </c>
      <c r="D41" s="22" t="s">
        <v>22</v>
      </c>
      <c r="E41" s="30" t="s">
        <v>32</v>
      </c>
      <c r="F41" s="24" t="s">
        <v>142</v>
      </c>
      <c r="G41" s="52" t="s">
        <v>38</v>
      </c>
      <c r="H41" s="25" t="s">
        <v>26</v>
      </c>
      <c r="I41" s="25" t="s">
        <v>26</v>
      </c>
      <c r="J41" s="25" t="s">
        <v>26</v>
      </c>
      <c r="K41" s="25" t="s">
        <v>26</v>
      </c>
      <c r="L41" s="25" t="s">
        <v>26</v>
      </c>
      <c r="M41" s="25" t="s">
        <v>26</v>
      </c>
      <c r="N41" s="26" t="s">
        <v>27</v>
      </c>
      <c r="O41" s="27" t="s">
        <v>26</v>
      </c>
      <c r="P41" s="28" t="s">
        <v>94</v>
      </c>
    </row>
    <row r="42" ht="38.25" customHeight="1">
      <c r="A42" s="44" t="s">
        <v>35</v>
      </c>
      <c r="B42" s="14" t="s">
        <v>143</v>
      </c>
      <c r="C42" s="29">
        <v>40330.0</v>
      </c>
      <c r="D42" s="22" t="s">
        <v>22</v>
      </c>
      <c r="E42" s="30" t="s">
        <v>23</v>
      </c>
      <c r="F42" s="24" t="s">
        <v>144</v>
      </c>
      <c r="G42" s="52" t="s">
        <v>47</v>
      </c>
      <c r="H42" s="25" t="s">
        <v>26</v>
      </c>
      <c r="I42" s="25" t="s">
        <v>26</v>
      </c>
      <c r="J42" s="25" t="s">
        <v>26</v>
      </c>
      <c r="K42" s="25" t="s">
        <v>26</v>
      </c>
      <c r="L42" s="25" t="s">
        <v>26</v>
      </c>
      <c r="M42" s="25" t="s">
        <v>26</v>
      </c>
      <c r="N42" s="26" t="s">
        <v>27</v>
      </c>
      <c r="O42" s="27" t="s">
        <v>26</v>
      </c>
      <c r="P42" s="49"/>
    </row>
    <row r="43" ht="72.0" customHeight="1">
      <c r="A43" s="44" t="s">
        <v>145</v>
      </c>
      <c r="B43" s="14" t="s">
        <v>146</v>
      </c>
      <c r="C43" s="21">
        <v>40492.0</v>
      </c>
      <c r="D43" s="22" t="s">
        <v>51</v>
      </c>
      <c r="E43" s="23" t="s">
        <v>23</v>
      </c>
      <c r="F43" s="24" t="s">
        <v>147</v>
      </c>
      <c r="G43" s="52" t="s">
        <v>148</v>
      </c>
      <c r="H43" s="25" t="s">
        <v>26</v>
      </c>
      <c r="I43" s="25" t="s">
        <v>26</v>
      </c>
      <c r="J43" s="25" t="s">
        <v>26</v>
      </c>
      <c r="K43" s="26" t="s">
        <v>27</v>
      </c>
      <c r="L43" s="25" t="s">
        <v>26</v>
      </c>
      <c r="M43" s="25" t="s">
        <v>26</v>
      </c>
      <c r="N43" s="26" t="s">
        <v>27</v>
      </c>
      <c r="O43" s="27" t="s">
        <v>26</v>
      </c>
      <c r="P43" s="49"/>
    </row>
    <row r="44" ht="75.75" customHeight="1">
      <c r="A44" s="32" t="s">
        <v>149</v>
      </c>
      <c r="B44" s="14" t="s">
        <v>150</v>
      </c>
      <c r="C44" s="53"/>
      <c r="D44" s="35" t="s">
        <v>22</v>
      </c>
      <c r="E44" s="34" t="s">
        <v>23</v>
      </c>
      <c r="F44" s="54" t="s">
        <v>151</v>
      </c>
      <c r="G44" s="55" t="s">
        <v>78</v>
      </c>
      <c r="H44" s="56" t="s">
        <v>26</v>
      </c>
      <c r="I44" s="56" t="s">
        <v>26</v>
      </c>
      <c r="J44" s="57" t="s">
        <v>27</v>
      </c>
      <c r="K44" s="56" t="s">
        <v>26</v>
      </c>
      <c r="L44" s="56" t="s">
        <v>26</v>
      </c>
      <c r="M44" s="56" t="s">
        <v>26</v>
      </c>
      <c r="N44" s="56" t="s">
        <v>26</v>
      </c>
      <c r="O44" s="58" t="s">
        <v>26</v>
      </c>
      <c r="P44" s="4"/>
    </row>
    <row r="45" ht="75.75" customHeight="1">
      <c r="A45" s="32" t="s">
        <v>152</v>
      </c>
      <c r="B45" s="14" t="s">
        <v>153</v>
      </c>
      <c r="C45" s="33">
        <v>41061.0</v>
      </c>
      <c r="D45" s="35" t="s">
        <v>22</v>
      </c>
      <c r="E45" s="34" t="s">
        <v>42</v>
      </c>
      <c r="F45" s="54" t="s">
        <v>154</v>
      </c>
      <c r="G45" s="55" t="s">
        <v>71</v>
      </c>
      <c r="H45" s="56" t="s">
        <v>26</v>
      </c>
      <c r="I45" s="57" t="s">
        <v>27</v>
      </c>
      <c r="J45" s="56" t="s">
        <v>26</v>
      </c>
      <c r="K45" s="57" t="s">
        <v>27</v>
      </c>
      <c r="L45" s="57" t="s">
        <v>27</v>
      </c>
      <c r="M45" s="56" t="s">
        <v>26</v>
      </c>
      <c r="N45" s="57" t="s">
        <v>27</v>
      </c>
      <c r="O45" s="59" t="s">
        <v>27</v>
      </c>
      <c r="P45" s="17" t="s">
        <v>155</v>
      </c>
    </row>
    <row r="46" ht="75.75" customHeight="1">
      <c r="A46" s="32" t="s">
        <v>28</v>
      </c>
      <c r="B46" s="14" t="s">
        <v>156</v>
      </c>
      <c r="C46" s="40">
        <v>41365.0</v>
      </c>
      <c r="D46" s="35" t="s">
        <v>22</v>
      </c>
      <c r="E46" s="41" t="s">
        <v>42</v>
      </c>
      <c r="F46" s="60" t="s">
        <v>157</v>
      </c>
      <c r="G46" s="61" t="s">
        <v>38</v>
      </c>
      <c r="H46" s="56" t="s">
        <v>26</v>
      </c>
      <c r="I46" s="56" t="s">
        <v>26</v>
      </c>
      <c r="J46" s="56" t="s">
        <v>26</v>
      </c>
      <c r="K46" s="57" t="s">
        <v>27</v>
      </c>
      <c r="L46" s="56" t="s">
        <v>26</v>
      </c>
      <c r="M46" s="56" t="s">
        <v>26</v>
      </c>
      <c r="N46" s="56" t="s">
        <v>26</v>
      </c>
      <c r="O46" s="58" t="s">
        <v>26</v>
      </c>
      <c r="P46" s="4"/>
    </row>
    <row r="47" ht="79.5" customHeight="1">
      <c r="A47" s="44" t="s">
        <v>28</v>
      </c>
      <c r="B47" s="14" t="s">
        <v>158</v>
      </c>
      <c r="C47" s="29">
        <v>41548.0</v>
      </c>
      <c r="D47" s="22" t="s">
        <v>22</v>
      </c>
      <c r="E47" s="30" t="s">
        <v>86</v>
      </c>
      <c r="F47" s="24" t="s">
        <v>159</v>
      </c>
      <c r="G47" s="52" t="s">
        <v>38</v>
      </c>
      <c r="H47" s="25" t="s">
        <v>26</v>
      </c>
      <c r="I47" s="25" t="s">
        <v>26</v>
      </c>
      <c r="J47" s="25" t="s">
        <v>26</v>
      </c>
      <c r="K47" s="26" t="s">
        <v>27</v>
      </c>
      <c r="L47" s="25" t="s">
        <v>26</v>
      </c>
      <c r="M47" s="25" t="s">
        <v>26</v>
      </c>
      <c r="N47" s="26" t="s">
        <v>27</v>
      </c>
      <c r="O47" s="27" t="s">
        <v>26</v>
      </c>
      <c r="P47" s="49"/>
    </row>
    <row r="48" ht="75.75" customHeight="1">
      <c r="A48" s="62" t="s">
        <v>28</v>
      </c>
      <c r="B48" s="63" t="s">
        <v>160</v>
      </c>
      <c r="C48" s="33">
        <v>41821.0</v>
      </c>
      <c r="D48" s="64" t="s">
        <v>22</v>
      </c>
      <c r="E48" s="34" t="s">
        <v>42</v>
      </c>
      <c r="F48" s="54" t="s">
        <v>161</v>
      </c>
      <c r="G48" s="55" t="s">
        <v>38</v>
      </c>
      <c r="H48" s="56" t="s">
        <v>26</v>
      </c>
      <c r="I48" s="56" t="s">
        <v>26</v>
      </c>
      <c r="J48" s="56" t="s">
        <v>26</v>
      </c>
      <c r="K48" s="56" t="s">
        <v>26</v>
      </c>
      <c r="L48" s="56" t="s">
        <v>26</v>
      </c>
      <c r="M48" s="56" t="s">
        <v>26</v>
      </c>
      <c r="N48" s="57" t="s">
        <v>27</v>
      </c>
      <c r="O48" s="58" t="s">
        <v>26</v>
      </c>
      <c r="P48" s="65" t="s">
        <v>162</v>
      </c>
    </row>
    <row r="49" ht="50.25" customHeight="1">
      <c r="A49" s="32" t="s">
        <v>28</v>
      </c>
      <c r="B49" s="14" t="s">
        <v>163</v>
      </c>
      <c r="C49" s="33">
        <v>43269.0</v>
      </c>
      <c r="D49" s="35" t="s">
        <v>22</v>
      </c>
      <c r="E49" s="34" t="s">
        <v>23</v>
      </c>
      <c r="F49" s="54" t="s">
        <v>164</v>
      </c>
      <c r="G49" s="55" t="s">
        <v>101</v>
      </c>
      <c r="H49" s="56" t="s">
        <v>26</v>
      </c>
      <c r="I49" s="57" t="s">
        <v>27</v>
      </c>
      <c r="J49" s="56" t="s">
        <v>26</v>
      </c>
      <c r="K49" s="57" t="s">
        <v>27</v>
      </c>
      <c r="L49" s="56" t="s">
        <v>26</v>
      </c>
      <c r="M49" s="56" t="s">
        <v>26</v>
      </c>
      <c r="N49" s="57" t="s">
        <v>27</v>
      </c>
      <c r="O49" s="58" t="s">
        <v>26</v>
      </c>
      <c r="P49" s="4"/>
    </row>
    <row r="50" ht="64.5" customHeight="1">
      <c r="A50" s="32" t="s">
        <v>165</v>
      </c>
      <c r="B50" s="14" t="s">
        <v>166</v>
      </c>
      <c r="C50" s="33">
        <v>44490.0</v>
      </c>
      <c r="D50" s="35" t="s">
        <v>51</v>
      </c>
      <c r="E50" s="34" t="s">
        <v>23</v>
      </c>
      <c r="F50" s="66" t="s">
        <v>167</v>
      </c>
      <c r="G50" s="32" t="s">
        <v>168</v>
      </c>
      <c r="H50" s="37" t="s">
        <v>26</v>
      </c>
      <c r="I50" s="37" t="s">
        <v>26</v>
      </c>
      <c r="J50" s="37" t="s">
        <v>26</v>
      </c>
      <c r="K50" s="37" t="s">
        <v>26</v>
      </c>
      <c r="L50" s="37" t="s">
        <v>26</v>
      </c>
      <c r="M50" s="37" t="s">
        <v>26</v>
      </c>
      <c r="N50" s="37" t="s">
        <v>26</v>
      </c>
      <c r="O50" s="39" t="s">
        <v>26</v>
      </c>
      <c r="P50" s="17" t="s">
        <v>169</v>
      </c>
    </row>
    <row r="51" ht="153.75" customHeight="1">
      <c r="A51" s="32" t="s">
        <v>145</v>
      </c>
      <c r="B51" s="14" t="s">
        <v>170</v>
      </c>
      <c r="C51" s="33">
        <v>44835.0</v>
      </c>
      <c r="D51" s="67" t="s">
        <v>22</v>
      </c>
      <c r="E51" s="34" t="s">
        <v>23</v>
      </c>
      <c r="F51" s="68" t="s">
        <v>171</v>
      </c>
      <c r="G51" s="36" t="s">
        <v>47</v>
      </c>
      <c r="H51" s="37" t="s">
        <v>26</v>
      </c>
      <c r="I51" s="37" t="s">
        <v>26</v>
      </c>
      <c r="J51" s="38" t="s">
        <v>27</v>
      </c>
      <c r="K51" s="38" t="s">
        <v>27</v>
      </c>
      <c r="L51" s="37" t="s">
        <v>26</v>
      </c>
      <c r="M51" s="37" t="s">
        <v>26</v>
      </c>
      <c r="N51" s="38" t="s">
        <v>27</v>
      </c>
      <c r="O51" s="69" t="s">
        <v>27</v>
      </c>
      <c r="P51" s="17" t="s">
        <v>172</v>
      </c>
    </row>
    <row r="52" ht="15.75" customHeight="1">
      <c r="A52" s="70"/>
      <c r="B52" s="71"/>
      <c r="C52" s="72"/>
      <c r="D52" s="2"/>
      <c r="E52" s="73"/>
      <c r="F52" s="4"/>
      <c r="G52" s="74"/>
      <c r="H52" s="3"/>
      <c r="I52" s="3"/>
      <c r="J52" s="3"/>
      <c r="K52" s="3"/>
      <c r="L52" s="3"/>
      <c r="M52" s="3"/>
      <c r="N52" s="3"/>
      <c r="O52" s="3"/>
      <c r="P52" s="4"/>
    </row>
    <row r="53">
      <c r="B53" s="2"/>
      <c r="C53" s="2"/>
      <c r="D53" s="2"/>
      <c r="E53" s="2"/>
      <c r="F53" s="75"/>
      <c r="P53" s="76"/>
    </row>
    <row r="54" ht="15.75" customHeight="1">
      <c r="A54" s="2"/>
      <c r="B54" s="2"/>
      <c r="C54" s="2"/>
      <c r="D54" s="2"/>
      <c r="E54" s="2"/>
      <c r="F54" s="4"/>
      <c r="G54" s="2"/>
      <c r="H54" s="2"/>
      <c r="I54" s="2"/>
      <c r="J54" s="2"/>
      <c r="K54" s="2"/>
      <c r="L54" s="2"/>
      <c r="M54" s="2"/>
      <c r="N54" s="2"/>
      <c r="O54" s="2"/>
      <c r="P54" s="4"/>
    </row>
    <row r="55" ht="15.75" customHeight="1">
      <c r="A55" s="2"/>
      <c r="B55" s="2"/>
      <c r="C55" s="2"/>
      <c r="D55" s="2"/>
      <c r="E55" s="2"/>
      <c r="F55" s="4"/>
      <c r="G55" s="2"/>
      <c r="H55" s="2"/>
      <c r="I55" s="2"/>
      <c r="J55" s="2"/>
      <c r="K55" s="2"/>
      <c r="L55" s="2"/>
      <c r="M55" s="2"/>
      <c r="N55" s="2"/>
      <c r="O55" s="2"/>
      <c r="P55" s="4"/>
    </row>
    <row r="56" ht="15.75" customHeight="1">
      <c r="F56" s="75"/>
      <c r="G56" s="77"/>
      <c r="P56" s="76"/>
    </row>
    <row r="57" ht="15.75" customHeight="1">
      <c r="F57" s="75"/>
      <c r="G57" s="77"/>
      <c r="P57" s="76"/>
    </row>
    <row r="58" ht="15.75" customHeight="1">
      <c r="F58" s="75"/>
      <c r="G58" s="77"/>
      <c r="P58" s="76"/>
    </row>
    <row r="59" ht="15.75" customHeight="1">
      <c r="F59" s="75"/>
      <c r="G59" s="77"/>
      <c r="P59" s="76"/>
    </row>
    <row r="60" ht="15.75" customHeight="1">
      <c r="F60" s="75"/>
      <c r="G60" s="77"/>
      <c r="P60" s="76"/>
    </row>
    <row r="61" ht="15.75" customHeight="1">
      <c r="F61" s="75"/>
      <c r="G61" s="77"/>
      <c r="P61" s="76"/>
    </row>
    <row r="62" ht="15.75" customHeight="1">
      <c r="F62" s="75"/>
      <c r="G62" s="77"/>
      <c r="P62" s="76"/>
    </row>
    <row r="63" ht="15.75" customHeight="1">
      <c r="F63" s="75"/>
      <c r="G63" s="77"/>
      <c r="P63" s="76"/>
    </row>
    <row r="64" ht="15.75" customHeight="1">
      <c r="F64" s="75"/>
      <c r="G64" s="77"/>
      <c r="P64" s="76"/>
    </row>
    <row r="65" ht="15.75" customHeight="1">
      <c r="F65" s="75"/>
      <c r="G65" s="77"/>
      <c r="P65" s="76"/>
    </row>
    <row r="66" ht="15.75" customHeight="1">
      <c r="F66" s="75"/>
      <c r="G66" s="77"/>
      <c r="P66" s="76"/>
    </row>
    <row r="67" ht="15.75" customHeight="1">
      <c r="F67" s="75"/>
      <c r="G67" s="77"/>
      <c r="P67" s="76"/>
    </row>
    <row r="68" ht="15.75" customHeight="1">
      <c r="F68" s="75"/>
      <c r="G68" s="77"/>
      <c r="P68" s="76"/>
    </row>
    <row r="69" ht="15.75" customHeight="1">
      <c r="F69" s="75"/>
      <c r="G69" s="77"/>
      <c r="P69" s="76"/>
    </row>
    <row r="70" ht="15.75" customHeight="1">
      <c r="F70" s="75"/>
      <c r="G70" s="77"/>
      <c r="P70" s="76"/>
    </row>
    <row r="71" ht="15.75" customHeight="1">
      <c r="F71" s="75"/>
      <c r="G71" s="77"/>
      <c r="P71" s="76"/>
    </row>
    <row r="72" ht="15.75" customHeight="1">
      <c r="F72" s="75"/>
      <c r="G72" s="77"/>
      <c r="P72" s="76"/>
    </row>
    <row r="73" ht="15.75" customHeight="1">
      <c r="F73" s="75"/>
      <c r="G73" s="77"/>
      <c r="P73" s="76"/>
    </row>
    <row r="74" ht="15.75" customHeight="1">
      <c r="F74" s="75"/>
      <c r="G74" s="77"/>
      <c r="P74" s="76"/>
    </row>
    <row r="75" ht="15.75" customHeight="1">
      <c r="F75" s="75"/>
      <c r="G75" s="77"/>
      <c r="P75" s="76"/>
    </row>
    <row r="76" ht="15.75" customHeight="1">
      <c r="F76" s="75"/>
      <c r="G76" s="77"/>
      <c r="P76" s="76"/>
    </row>
    <row r="77" ht="15.75" customHeight="1">
      <c r="F77" s="75"/>
      <c r="G77" s="77"/>
      <c r="P77" s="76"/>
    </row>
    <row r="78" ht="15.75" customHeight="1">
      <c r="F78" s="75"/>
      <c r="G78" s="77"/>
      <c r="P78" s="76"/>
    </row>
    <row r="79" ht="15.75" customHeight="1">
      <c r="F79" s="75"/>
      <c r="G79" s="77"/>
      <c r="P79" s="76"/>
    </row>
    <row r="80" ht="15.75" customHeight="1">
      <c r="F80" s="75"/>
      <c r="G80" s="77"/>
      <c r="P80" s="76"/>
    </row>
    <row r="81" ht="15.75" customHeight="1">
      <c r="F81" s="75"/>
      <c r="G81" s="77"/>
      <c r="P81" s="76"/>
    </row>
    <row r="82" ht="15.75" customHeight="1">
      <c r="F82" s="75"/>
      <c r="G82" s="77"/>
      <c r="P82" s="76"/>
    </row>
    <row r="83" ht="15.75" customHeight="1">
      <c r="F83" s="75"/>
      <c r="G83" s="77"/>
      <c r="P83" s="76"/>
    </row>
    <row r="84" ht="15.75" customHeight="1">
      <c r="F84" s="75"/>
      <c r="G84" s="77"/>
      <c r="P84" s="76"/>
    </row>
    <row r="85" ht="15.75" customHeight="1">
      <c r="F85" s="75"/>
      <c r="G85" s="77"/>
      <c r="P85" s="76"/>
    </row>
    <row r="86" ht="15.75" customHeight="1">
      <c r="F86" s="75"/>
      <c r="G86" s="77"/>
      <c r="P86" s="76"/>
    </row>
    <row r="87" ht="15.75" customHeight="1">
      <c r="F87" s="75"/>
      <c r="G87" s="77"/>
      <c r="P87" s="76"/>
    </row>
    <row r="88" ht="15.75" customHeight="1">
      <c r="F88" s="75"/>
      <c r="G88" s="77"/>
      <c r="P88" s="76"/>
    </row>
    <row r="89" ht="15.75" customHeight="1">
      <c r="F89" s="75"/>
      <c r="G89" s="77"/>
      <c r="P89" s="76"/>
    </row>
    <row r="90" ht="15.75" customHeight="1">
      <c r="F90" s="75"/>
      <c r="G90" s="77"/>
      <c r="P90" s="76"/>
    </row>
    <row r="91" ht="15.75" customHeight="1">
      <c r="F91" s="75"/>
      <c r="G91" s="77"/>
      <c r="P91" s="76"/>
    </row>
    <row r="92" ht="15.75" customHeight="1">
      <c r="F92" s="75"/>
      <c r="G92" s="77"/>
      <c r="P92" s="76"/>
    </row>
    <row r="93" ht="15.75" customHeight="1">
      <c r="F93" s="75"/>
      <c r="G93" s="77"/>
      <c r="P93" s="76"/>
    </row>
    <row r="94" ht="15.75" customHeight="1">
      <c r="F94" s="75"/>
      <c r="G94" s="77"/>
      <c r="P94" s="76"/>
    </row>
    <row r="95" ht="15.75" customHeight="1">
      <c r="F95" s="75"/>
      <c r="G95" s="77"/>
      <c r="P95" s="76"/>
    </row>
    <row r="96" ht="15.75" customHeight="1">
      <c r="F96" s="75"/>
      <c r="G96" s="77"/>
      <c r="P96" s="76"/>
    </row>
    <row r="97" ht="15.75" customHeight="1">
      <c r="F97" s="75"/>
      <c r="G97" s="77"/>
      <c r="P97" s="76"/>
    </row>
    <row r="98" ht="15.75" customHeight="1">
      <c r="F98" s="75"/>
      <c r="G98" s="77"/>
      <c r="P98" s="76"/>
    </row>
    <row r="99" ht="15.75" customHeight="1">
      <c r="F99" s="75"/>
      <c r="G99" s="77"/>
      <c r="P99" s="76"/>
    </row>
    <row r="100" ht="15.75" customHeight="1">
      <c r="F100" s="75"/>
      <c r="G100" s="77"/>
      <c r="P100" s="76"/>
    </row>
    <row r="101" ht="15.75" customHeight="1">
      <c r="F101" s="75"/>
      <c r="G101" s="77"/>
      <c r="P101" s="76"/>
    </row>
    <row r="102" ht="15.75" customHeight="1">
      <c r="F102" s="75"/>
      <c r="G102" s="77"/>
      <c r="P102" s="76"/>
    </row>
    <row r="103" ht="15.75" customHeight="1">
      <c r="F103" s="75"/>
      <c r="G103" s="77"/>
      <c r="P103" s="76"/>
    </row>
    <row r="104" ht="15.75" customHeight="1">
      <c r="F104" s="75"/>
      <c r="G104" s="77"/>
      <c r="P104" s="76"/>
    </row>
    <row r="105" ht="15.75" customHeight="1">
      <c r="F105" s="75"/>
      <c r="G105" s="77"/>
      <c r="P105" s="76"/>
    </row>
    <row r="106" ht="15.75" customHeight="1">
      <c r="F106" s="75"/>
      <c r="G106" s="77"/>
      <c r="P106" s="76"/>
    </row>
    <row r="107" ht="15.75" customHeight="1">
      <c r="F107" s="75"/>
      <c r="G107" s="77"/>
      <c r="P107" s="76"/>
    </row>
    <row r="108" ht="15.75" customHeight="1">
      <c r="F108" s="75"/>
      <c r="G108" s="77"/>
      <c r="P108" s="76"/>
    </row>
    <row r="109" ht="15.75" customHeight="1">
      <c r="F109" s="75"/>
      <c r="G109" s="77"/>
      <c r="P109" s="76"/>
    </row>
    <row r="110" ht="15.75" customHeight="1">
      <c r="F110" s="75"/>
      <c r="G110" s="77"/>
      <c r="P110" s="76"/>
    </row>
    <row r="111" ht="15.75" customHeight="1">
      <c r="F111" s="75"/>
      <c r="G111" s="77"/>
      <c r="P111" s="76"/>
    </row>
    <row r="112" ht="15.75" customHeight="1">
      <c r="F112" s="75"/>
      <c r="G112" s="77"/>
      <c r="P112" s="76"/>
    </row>
    <row r="113" ht="15.75" customHeight="1">
      <c r="F113" s="75"/>
      <c r="G113" s="77"/>
      <c r="P113" s="76"/>
    </row>
    <row r="114" ht="15.75" customHeight="1">
      <c r="F114" s="75"/>
      <c r="G114" s="77"/>
      <c r="P114" s="76"/>
    </row>
    <row r="115" ht="15.75" customHeight="1">
      <c r="F115" s="75"/>
      <c r="G115" s="77"/>
      <c r="P115" s="76"/>
    </row>
    <row r="116" ht="15.75" customHeight="1">
      <c r="F116" s="75"/>
      <c r="G116" s="77"/>
      <c r="P116" s="76"/>
    </row>
    <row r="117" ht="15.75" customHeight="1">
      <c r="F117" s="75"/>
      <c r="G117" s="77"/>
      <c r="P117" s="76"/>
    </row>
    <row r="118" ht="15.75" customHeight="1">
      <c r="F118" s="75"/>
      <c r="G118" s="77"/>
      <c r="P118" s="76"/>
    </row>
    <row r="119" ht="15.75" customHeight="1">
      <c r="F119" s="75"/>
      <c r="G119" s="77"/>
      <c r="P119" s="76"/>
    </row>
    <row r="120" ht="15.75" customHeight="1">
      <c r="F120" s="75"/>
      <c r="G120" s="77"/>
      <c r="P120" s="76"/>
    </row>
    <row r="121" ht="15.75" customHeight="1">
      <c r="F121" s="75"/>
      <c r="G121" s="77"/>
      <c r="P121" s="76"/>
    </row>
    <row r="122" ht="15.75" customHeight="1">
      <c r="F122" s="75"/>
      <c r="G122" s="77"/>
      <c r="P122" s="76"/>
    </row>
    <row r="123" ht="15.75" customHeight="1">
      <c r="F123" s="75"/>
      <c r="G123" s="77"/>
      <c r="P123" s="76"/>
    </row>
    <row r="124" ht="15.75" customHeight="1">
      <c r="F124" s="75"/>
      <c r="G124" s="77"/>
      <c r="P124" s="76"/>
    </row>
    <row r="125" ht="15.75" customHeight="1">
      <c r="F125" s="75"/>
      <c r="G125" s="77"/>
      <c r="P125" s="76"/>
    </row>
    <row r="126" ht="15.75" customHeight="1">
      <c r="F126" s="75"/>
      <c r="G126" s="77"/>
      <c r="P126" s="76"/>
    </row>
    <row r="127" ht="15.75" customHeight="1">
      <c r="F127" s="75"/>
      <c r="G127" s="77"/>
      <c r="P127" s="76"/>
    </row>
    <row r="128" ht="15.75" customHeight="1">
      <c r="F128" s="75"/>
      <c r="G128" s="77"/>
      <c r="P128" s="76"/>
    </row>
    <row r="129" ht="15.75" customHeight="1">
      <c r="F129" s="75"/>
      <c r="G129" s="77"/>
      <c r="P129" s="76"/>
    </row>
    <row r="130" ht="15.75" customHeight="1">
      <c r="F130" s="75"/>
      <c r="G130" s="77"/>
      <c r="P130" s="76"/>
    </row>
    <row r="131" ht="15.75" customHeight="1">
      <c r="F131" s="75"/>
      <c r="G131" s="77"/>
      <c r="P131" s="76"/>
    </row>
    <row r="132" ht="15.75" customHeight="1">
      <c r="F132" s="75"/>
      <c r="G132" s="77"/>
      <c r="P132" s="76"/>
    </row>
    <row r="133" ht="15.75" customHeight="1">
      <c r="F133" s="75"/>
      <c r="G133" s="77"/>
      <c r="P133" s="76"/>
    </row>
    <row r="134" ht="15.75" customHeight="1">
      <c r="F134" s="75"/>
      <c r="G134" s="77"/>
      <c r="P134" s="76"/>
    </row>
    <row r="135" ht="15.75" customHeight="1">
      <c r="F135" s="75"/>
      <c r="G135" s="77"/>
      <c r="P135" s="76"/>
    </row>
    <row r="136" ht="15.75" customHeight="1">
      <c r="F136" s="75"/>
      <c r="G136" s="77"/>
      <c r="P136" s="76"/>
    </row>
    <row r="137" ht="15.75" customHeight="1">
      <c r="F137" s="75"/>
      <c r="G137" s="77"/>
      <c r="P137" s="76"/>
    </row>
    <row r="138" ht="15.75" customHeight="1">
      <c r="F138" s="75"/>
      <c r="G138" s="77"/>
      <c r="P138" s="76"/>
    </row>
    <row r="139" ht="15.75" customHeight="1">
      <c r="F139" s="75"/>
      <c r="G139" s="77"/>
      <c r="P139" s="76"/>
    </row>
    <row r="140" ht="15.75" customHeight="1">
      <c r="F140" s="75"/>
      <c r="G140" s="77"/>
      <c r="P140" s="76"/>
    </row>
    <row r="141" ht="15.75" customHeight="1">
      <c r="F141" s="75"/>
      <c r="G141" s="77"/>
      <c r="P141" s="76"/>
    </row>
    <row r="142" ht="15.75" customHeight="1">
      <c r="F142" s="75"/>
      <c r="G142" s="77"/>
      <c r="P142" s="76"/>
    </row>
    <row r="143" ht="15.75" customHeight="1">
      <c r="F143" s="75"/>
      <c r="G143" s="77"/>
      <c r="P143" s="76"/>
    </row>
    <row r="144" ht="15.75" customHeight="1">
      <c r="F144" s="75"/>
      <c r="G144" s="77"/>
      <c r="P144" s="76"/>
    </row>
    <row r="145" ht="15.75" customHeight="1">
      <c r="F145" s="75"/>
      <c r="G145" s="77"/>
      <c r="P145" s="76"/>
    </row>
    <row r="146" ht="15.75" customHeight="1">
      <c r="F146" s="75"/>
      <c r="G146" s="77"/>
      <c r="P146" s="76"/>
    </row>
    <row r="147" ht="15.75" customHeight="1">
      <c r="F147" s="75"/>
      <c r="G147" s="77"/>
      <c r="P147" s="76"/>
    </row>
    <row r="148" ht="15.75" customHeight="1">
      <c r="F148" s="75"/>
      <c r="G148" s="77"/>
      <c r="P148" s="76"/>
    </row>
    <row r="149" ht="15.75" customHeight="1">
      <c r="F149" s="75"/>
      <c r="G149" s="77"/>
      <c r="P149" s="76"/>
    </row>
    <row r="150" ht="15.75" customHeight="1">
      <c r="F150" s="75"/>
      <c r="G150" s="77"/>
      <c r="P150" s="76"/>
    </row>
    <row r="151" ht="15.75" customHeight="1">
      <c r="F151" s="75"/>
      <c r="G151" s="77"/>
      <c r="P151" s="76"/>
    </row>
    <row r="152" ht="15.75" customHeight="1">
      <c r="F152" s="75"/>
      <c r="G152" s="77"/>
      <c r="P152" s="76"/>
    </row>
    <row r="153" ht="15.75" customHeight="1">
      <c r="F153" s="75"/>
      <c r="G153" s="77"/>
      <c r="P153" s="76"/>
    </row>
    <row r="154" ht="15.75" customHeight="1">
      <c r="F154" s="75"/>
      <c r="G154" s="77"/>
      <c r="P154" s="76"/>
    </row>
    <row r="155" ht="15.75" customHeight="1">
      <c r="F155" s="75"/>
      <c r="G155" s="77"/>
      <c r="P155" s="76"/>
    </row>
    <row r="156" ht="15.75" customHeight="1">
      <c r="F156" s="75"/>
      <c r="G156" s="77"/>
      <c r="P156" s="76"/>
    </row>
    <row r="157" ht="15.75" customHeight="1">
      <c r="F157" s="75"/>
      <c r="G157" s="77"/>
      <c r="P157" s="76"/>
    </row>
    <row r="158" ht="15.75" customHeight="1">
      <c r="F158" s="75"/>
      <c r="G158" s="77"/>
      <c r="P158" s="76"/>
    </row>
    <row r="159" ht="15.75" customHeight="1">
      <c r="F159" s="75"/>
      <c r="G159" s="77"/>
      <c r="P159" s="76"/>
    </row>
    <row r="160" ht="15.75" customHeight="1">
      <c r="F160" s="75"/>
      <c r="G160" s="77"/>
      <c r="P160" s="76"/>
    </row>
    <row r="161" ht="15.75" customHeight="1">
      <c r="F161" s="75"/>
      <c r="G161" s="77"/>
      <c r="P161" s="76"/>
    </row>
    <row r="162" ht="15.75" customHeight="1">
      <c r="F162" s="75"/>
      <c r="G162" s="77"/>
      <c r="P162" s="76"/>
    </row>
    <row r="163" ht="15.75" customHeight="1">
      <c r="F163" s="75"/>
      <c r="G163" s="77"/>
      <c r="P163" s="76"/>
    </row>
    <row r="164" ht="15.75" customHeight="1">
      <c r="F164" s="75"/>
      <c r="G164" s="77"/>
      <c r="P164" s="76"/>
    </row>
    <row r="165" ht="15.75" customHeight="1">
      <c r="F165" s="75"/>
      <c r="G165" s="77"/>
      <c r="P165" s="76"/>
    </row>
    <row r="166" ht="15.75" customHeight="1">
      <c r="F166" s="75"/>
      <c r="G166" s="77"/>
      <c r="P166" s="76"/>
    </row>
    <row r="167" ht="15.75" customHeight="1">
      <c r="F167" s="75"/>
      <c r="G167" s="77"/>
      <c r="P167" s="76"/>
    </row>
    <row r="168" ht="15.75" customHeight="1">
      <c r="F168" s="75"/>
      <c r="G168" s="77"/>
      <c r="P168" s="76"/>
    </row>
    <row r="169" ht="15.75" customHeight="1">
      <c r="F169" s="75"/>
      <c r="G169" s="77"/>
      <c r="P169" s="76"/>
    </row>
    <row r="170" ht="15.75" customHeight="1">
      <c r="F170" s="75"/>
      <c r="G170" s="77"/>
      <c r="P170" s="76"/>
    </row>
    <row r="171" ht="15.75" customHeight="1">
      <c r="F171" s="75"/>
      <c r="G171" s="77"/>
      <c r="P171" s="76"/>
    </row>
    <row r="172" ht="15.75" customHeight="1">
      <c r="F172" s="75"/>
      <c r="G172" s="77"/>
      <c r="P172" s="76"/>
    </row>
    <row r="173" ht="15.75" customHeight="1">
      <c r="F173" s="75"/>
      <c r="G173" s="77"/>
      <c r="P173" s="76"/>
    </row>
    <row r="174" ht="15.75" customHeight="1">
      <c r="F174" s="75"/>
      <c r="G174" s="77"/>
      <c r="P174" s="76"/>
    </row>
    <row r="175" ht="15.75" customHeight="1">
      <c r="F175" s="75"/>
      <c r="G175" s="77"/>
      <c r="P175" s="76"/>
    </row>
    <row r="176" ht="15.75" customHeight="1">
      <c r="F176" s="75"/>
      <c r="G176" s="77"/>
      <c r="P176" s="76"/>
    </row>
    <row r="177" ht="15.75" customHeight="1">
      <c r="F177" s="75"/>
      <c r="G177" s="77"/>
      <c r="P177" s="76"/>
    </row>
    <row r="178" ht="15.75" customHeight="1">
      <c r="F178" s="75"/>
      <c r="G178" s="77"/>
      <c r="P178" s="76"/>
    </row>
    <row r="179" ht="15.75" customHeight="1">
      <c r="F179" s="75"/>
      <c r="G179" s="77"/>
      <c r="P179" s="76"/>
    </row>
    <row r="180" ht="15.75" customHeight="1">
      <c r="F180" s="75"/>
      <c r="G180" s="77"/>
      <c r="P180" s="76"/>
    </row>
    <row r="181" ht="15.75" customHeight="1">
      <c r="F181" s="75"/>
      <c r="G181" s="77"/>
      <c r="P181" s="76"/>
    </row>
    <row r="182" ht="15.75" customHeight="1">
      <c r="F182" s="75"/>
      <c r="G182" s="77"/>
      <c r="P182" s="76"/>
    </row>
    <row r="183" ht="15.75" customHeight="1">
      <c r="F183" s="75"/>
      <c r="G183" s="77"/>
      <c r="P183" s="76"/>
    </row>
    <row r="184" ht="15.75" customHeight="1">
      <c r="F184" s="75"/>
      <c r="G184" s="77"/>
      <c r="P184" s="76"/>
    </row>
    <row r="185" ht="15.75" customHeight="1">
      <c r="F185" s="75"/>
      <c r="G185" s="77"/>
      <c r="P185" s="76"/>
    </row>
    <row r="186" ht="15.75" customHeight="1">
      <c r="F186" s="75"/>
      <c r="G186" s="77"/>
      <c r="P186" s="76"/>
    </row>
    <row r="187" ht="15.75" customHeight="1">
      <c r="F187" s="75"/>
      <c r="G187" s="77"/>
      <c r="P187" s="76"/>
    </row>
    <row r="188" ht="15.75" customHeight="1">
      <c r="F188" s="75"/>
      <c r="G188" s="77"/>
      <c r="P188" s="76"/>
    </row>
    <row r="189" ht="15.75" customHeight="1">
      <c r="F189" s="75"/>
      <c r="G189" s="77"/>
      <c r="P189" s="76"/>
    </row>
    <row r="190" ht="15.75" customHeight="1">
      <c r="F190" s="75"/>
      <c r="G190" s="77"/>
      <c r="P190" s="76"/>
    </row>
    <row r="191" ht="15.75" customHeight="1">
      <c r="F191" s="75"/>
      <c r="G191" s="77"/>
      <c r="P191" s="76"/>
    </row>
    <row r="192" ht="15.75" customHeight="1">
      <c r="F192" s="75"/>
      <c r="G192" s="77"/>
      <c r="P192" s="76"/>
    </row>
    <row r="193" ht="15.75" customHeight="1">
      <c r="F193" s="75"/>
      <c r="G193" s="77"/>
      <c r="P193" s="76"/>
    </row>
    <row r="194" ht="15.75" customHeight="1">
      <c r="F194" s="75"/>
      <c r="G194" s="77"/>
      <c r="P194" s="76"/>
    </row>
    <row r="195" ht="15.75" customHeight="1">
      <c r="F195" s="75"/>
      <c r="G195" s="77"/>
      <c r="P195" s="76"/>
    </row>
    <row r="196" ht="15.75" customHeight="1">
      <c r="F196" s="75"/>
      <c r="G196" s="77"/>
      <c r="P196" s="76"/>
    </row>
    <row r="197" ht="15.75" customHeight="1">
      <c r="F197" s="75"/>
      <c r="G197" s="77"/>
      <c r="P197" s="76"/>
    </row>
    <row r="198" ht="15.75" customHeight="1">
      <c r="F198" s="75"/>
      <c r="G198" s="77"/>
      <c r="P198" s="76"/>
    </row>
    <row r="199" ht="15.75" customHeight="1">
      <c r="F199" s="75"/>
      <c r="G199" s="77"/>
      <c r="P199" s="76"/>
    </row>
    <row r="200" ht="15.75" customHeight="1">
      <c r="F200" s="75"/>
      <c r="G200" s="77"/>
      <c r="P200" s="76"/>
    </row>
    <row r="201" ht="15.75" customHeight="1">
      <c r="F201" s="75"/>
      <c r="G201" s="77"/>
      <c r="P201" s="76"/>
    </row>
    <row r="202" ht="15.75" customHeight="1">
      <c r="F202" s="75"/>
      <c r="G202" s="77"/>
      <c r="P202" s="76"/>
    </row>
    <row r="203" ht="15.75" customHeight="1">
      <c r="F203" s="75"/>
      <c r="G203" s="77"/>
      <c r="P203" s="76"/>
    </row>
    <row r="204" ht="15.75" customHeight="1">
      <c r="F204" s="75"/>
      <c r="G204" s="77"/>
      <c r="P204" s="76"/>
    </row>
    <row r="205" ht="15.75" customHeight="1">
      <c r="F205" s="75"/>
      <c r="G205" s="77"/>
      <c r="P205" s="76"/>
    </row>
    <row r="206" ht="15.75" customHeight="1">
      <c r="F206" s="75"/>
      <c r="G206" s="77"/>
      <c r="P206" s="76"/>
    </row>
    <row r="207" ht="15.75" customHeight="1">
      <c r="F207" s="75"/>
      <c r="G207" s="77"/>
      <c r="P207" s="76"/>
    </row>
    <row r="208" ht="15.75" customHeight="1">
      <c r="F208" s="75"/>
      <c r="G208" s="77"/>
      <c r="P208" s="76"/>
    </row>
    <row r="209" ht="15.75" customHeight="1">
      <c r="F209" s="75"/>
      <c r="G209" s="77"/>
      <c r="P209" s="76"/>
    </row>
    <row r="210" ht="15.75" customHeight="1">
      <c r="F210" s="75"/>
      <c r="G210" s="77"/>
      <c r="P210" s="76"/>
    </row>
    <row r="211" ht="15.75" customHeight="1">
      <c r="F211" s="75"/>
      <c r="G211" s="77"/>
      <c r="P211" s="76"/>
    </row>
    <row r="212" ht="15.75" customHeight="1">
      <c r="F212" s="75"/>
      <c r="G212" s="77"/>
      <c r="P212" s="76"/>
    </row>
    <row r="213" ht="15.75" customHeight="1">
      <c r="F213" s="75"/>
      <c r="G213" s="77"/>
      <c r="P213" s="76"/>
    </row>
    <row r="214" ht="15.75" customHeight="1">
      <c r="F214" s="75"/>
      <c r="G214" s="77"/>
      <c r="P214" s="76"/>
    </row>
    <row r="215" ht="15.75" customHeight="1">
      <c r="F215" s="75"/>
      <c r="G215" s="77"/>
      <c r="P215" s="76"/>
    </row>
    <row r="216" ht="15.75" customHeight="1">
      <c r="F216" s="75"/>
      <c r="G216" s="77"/>
      <c r="P216" s="76"/>
    </row>
    <row r="217" ht="15.75" customHeight="1">
      <c r="F217" s="75"/>
      <c r="G217" s="77"/>
      <c r="P217" s="76"/>
    </row>
    <row r="218" ht="15.75" customHeight="1">
      <c r="F218" s="75"/>
      <c r="G218" s="77"/>
      <c r="P218" s="76"/>
    </row>
    <row r="219" ht="15.75" customHeight="1">
      <c r="F219" s="75"/>
      <c r="G219" s="77"/>
      <c r="P219" s="76"/>
    </row>
    <row r="220" ht="15.75" customHeight="1">
      <c r="F220" s="75"/>
      <c r="G220" s="77"/>
      <c r="P220" s="76"/>
    </row>
    <row r="221" ht="15.75" customHeight="1">
      <c r="F221" s="75"/>
      <c r="G221" s="77"/>
      <c r="P221" s="76"/>
    </row>
    <row r="222" ht="15.75" customHeight="1">
      <c r="F222" s="75"/>
      <c r="G222" s="77"/>
      <c r="P222" s="76"/>
    </row>
    <row r="223" ht="15.75" customHeight="1">
      <c r="F223" s="75"/>
      <c r="G223" s="77"/>
      <c r="P223" s="76"/>
    </row>
    <row r="224" ht="15.75" customHeight="1">
      <c r="F224" s="75"/>
      <c r="G224" s="77"/>
      <c r="P224" s="76"/>
    </row>
    <row r="225" ht="15.75" customHeight="1">
      <c r="F225" s="75"/>
      <c r="G225" s="77"/>
      <c r="P225" s="76"/>
    </row>
    <row r="226" ht="15.75" customHeight="1">
      <c r="F226" s="75"/>
      <c r="G226" s="77"/>
      <c r="P226" s="76"/>
    </row>
    <row r="227" ht="15.75" customHeight="1">
      <c r="F227" s="75"/>
      <c r="G227" s="77"/>
      <c r="P227" s="76"/>
    </row>
    <row r="228" ht="15.75" customHeight="1">
      <c r="F228" s="75"/>
      <c r="G228" s="77"/>
      <c r="P228" s="76"/>
    </row>
    <row r="229" ht="15.75" customHeight="1">
      <c r="F229" s="75"/>
      <c r="G229" s="77"/>
      <c r="P229" s="76"/>
    </row>
    <row r="230" ht="15.75" customHeight="1">
      <c r="F230" s="75"/>
      <c r="G230" s="77"/>
      <c r="P230" s="76"/>
    </row>
    <row r="231" ht="15.75" customHeight="1">
      <c r="F231" s="75"/>
      <c r="G231" s="77"/>
      <c r="P231" s="76"/>
    </row>
    <row r="232" ht="15.75" customHeight="1">
      <c r="F232" s="75"/>
      <c r="G232" s="77"/>
      <c r="P232" s="76"/>
    </row>
    <row r="233" ht="15.75" customHeight="1">
      <c r="F233" s="75"/>
      <c r="G233" s="77"/>
      <c r="P233" s="76"/>
    </row>
    <row r="234" ht="15.75" customHeight="1">
      <c r="F234" s="75"/>
      <c r="G234" s="77"/>
      <c r="P234" s="76"/>
    </row>
    <row r="235" ht="15.75" customHeight="1">
      <c r="F235" s="75"/>
      <c r="G235" s="77"/>
      <c r="P235" s="76"/>
    </row>
    <row r="236" ht="15.75" customHeight="1">
      <c r="F236" s="75"/>
      <c r="G236" s="77"/>
      <c r="P236" s="76"/>
    </row>
    <row r="237" ht="15.75" customHeight="1">
      <c r="F237" s="75"/>
      <c r="G237" s="77"/>
      <c r="P237" s="76"/>
    </row>
    <row r="238" ht="15.75" customHeight="1">
      <c r="F238" s="75"/>
      <c r="G238" s="77"/>
      <c r="P238" s="76"/>
    </row>
    <row r="239" ht="15.75" customHeight="1">
      <c r="F239" s="75"/>
      <c r="G239" s="77"/>
      <c r="P239" s="76"/>
    </row>
    <row r="240" ht="15.75" customHeight="1">
      <c r="F240" s="75"/>
      <c r="G240" s="77"/>
      <c r="P240" s="76"/>
    </row>
    <row r="241" ht="15.75" customHeight="1">
      <c r="F241" s="75"/>
      <c r="G241" s="77"/>
      <c r="P241" s="76"/>
    </row>
    <row r="242" ht="15.75" customHeight="1">
      <c r="F242" s="75"/>
      <c r="G242" s="77"/>
      <c r="P242" s="76"/>
    </row>
    <row r="243" ht="15.75" customHeight="1">
      <c r="F243" s="75"/>
      <c r="G243" s="77"/>
      <c r="P243" s="76"/>
    </row>
    <row r="244" ht="15.75" customHeight="1">
      <c r="F244" s="75"/>
      <c r="G244" s="77"/>
      <c r="P244" s="76"/>
    </row>
    <row r="245" ht="15.75" customHeight="1">
      <c r="F245" s="75"/>
      <c r="G245" s="77"/>
      <c r="P245" s="76"/>
    </row>
    <row r="246" ht="15.75" customHeight="1">
      <c r="F246" s="75"/>
      <c r="G246" s="77"/>
      <c r="P246" s="76"/>
    </row>
    <row r="247" ht="15.75" customHeight="1">
      <c r="F247" s="75"/>
      <c r="G247" s="77"/>
      <c r="P247" s="76"/>
    </row>
    <row r="248" ht="15.75" customHeight="1">
      <c r="F248" s="75"/>
      <c r="G248" s="77"/>
      <c r="P248" s="76"/>
    </row>
    <row r="249" ht="15.75" customHeight="1">
      <c r="F249" s="75"/>
      <c r="G249" s="77"/>
      <c r="P249" s="76"/>
    </row>
    <row r="250" ht="15.75" customHeight="1">
      <c r="F250" s="75"/>
      <c r="G250" s="77"/>
      <c r="P250" s="76"/>
    </row>
    <row r="251" ht="15.75" customHeight="1">
      <c r="F251" s="75"/>
      <c r="G251" s="77"/>
      <c r="P251" s="76"/>
    </row>
    <row r="252" ht="15.75" customHeight="1">
      <c r="F252" s="75"/>
      <c r="G252" s="77"/>
      <c r="P252" s="76"/>
    </row>
    <row r="253" ht="15.75" customHeight="1">
      <c r="F253" s="75"/>
      <c r="G253" s="77"/>
      <c r="P253" s="76"/>
    </row>
    <row r="254" ht="15.75" customHeight="1">
      <c r="F254" s="75"/>
      <c r="G254" s="77"/>
      <c r="P254" s="76"/>
    </row>
    <row r="255" ht="15.75" customHeight="1">
      <c r="F255" s="75"/>
      <c r="G255" s="77"/>
      <c r="P255" s="76"/>
    </row>
    <row r="256" ht="15.75" customHeight="1">
      <c r="F256" s="75"/>
      <c r="G256" s="77"/>
      <c r="P256" s="76"/>
    </row>
    <row r="257" ht="15.75" customHeight="1">
      <c r="F257" s="75"/>
      <c r="G257" s="77"/>
      <c r="P257" s="76"/>
    </row>
    <row r="258" ht="15.75" customHeight="1">
      <c r="F258" s="75"/>
      <c r="G258" s="77"/>
      <c r="P258" s="76"/>
    </row>
    <row r="259" ht="15.75" customHeight="1">
      <c r="F259" s="75"/>
      <c r="G259" s="77"/>
      <c r="P259" s="76"/>
    </row>
    <row r="260" ht="15.75" customHeight="1">
      <c r="F260" s="75"/>
      <c r="G260" s="77"/>
      <c r="P260" s="76"/>
    </row>
    <row r="261" ht="15.75" customHeight="1">
      <c r="F261" s="75"/>
      <c r="G261" s="77"/>
      <c r="P261" s="76"/>
    </row>
    <row r="262" ht="15.75" customHeight="1">
      <c r="F262" s="75"/>
      <c r="G262" s="77"/>
      <c r="P262" s="76"/>
    </row>
    <row r="263" ht="15.75" customHeight="1">
      <c r="F263" s="75"/>
      <c r="G263" s="77"/>
      <c r="P263" s="76"/>
    </row>
    <row r="264" ht="15.75" customHeight="1">
      <c r="F264" s="75"/>
      <c r="G264" s="77"/>
      <c r="P264" s="76"/>
    </row>
    <row r="265" ht="15.75" customHeight="1">
      <c r="F265" s="75"/>
      <c r="G265" s="77"/>
      <c r="P265" s="76"/>
    </row>
    <row r="266" ht="15.75" customHeight="1">
      <c r="F266" s="75"/>
      <c r="G266" s="77"/>
      <c r="P266" s="76"/>
    </row>
    <row r="267" ht="15.75" customHeight="1">
      <c r="F267" s="75"/>
      <c r="G267" s="77"/>
      <c r="P267" s="76"/>
    </row>
    <row r="268" ht="15.75" customHeight="1">
      <c r="F268" s="75"/>
      <c r="G268" s="77"/>
      <c r="P268" s="76"/>
    </row>
    <row r="269" ht="15.75" customHeight="1">
      <c r="F269" s="75"/>
      <c r="G269" s="77"/>
      <c r="P269" s="76"/>
    </row>
    <row r="270" ht="15.75" customHeight="1">
      <c r="F270" s="75"/>
      <c r="G270" s="77"/>
      <c r="P270" s="76"/>
    </row>
    <row r="271" ht="15.75" customHeight="1">
      <c r="F271" s="75"/>
      <c r="G271" s="77"/>
      <c r="P271" s="76"/>
    </row>
    <row r="272" ht="15.75" customHeight="1">
      <c r="F272" s="75"/>
      <c r="G272" s="77"/>
      <c r="P272" s="76"/>
    </row>
    <row r="273" ht="15.75" customHeight="1">
      <c r="F273" s="75"/>
      <c r="G273" s="77"/>
      <c r="P273" s="76"/>
    </row>
    <row r="274" ht="15.75" customHeight="1">
      <c r="F274" s="75"/>
      <c r="G274" s="77"/>
      <c r="P274" s="76"/>
    </row>
    <row r="275" ht="15.75" customHeight="1">
      <c r="F275" s="75"/>
      <c r="G275" s="77"/>
      <c r="P275" s="76"/>
    </row>
    <row r="276" ht="15.75" customHeight="1">
      <c r="F276" s="75"/>
      <c r="G276" s="77"/>
      <c r="P276" s="76"/>
    </row>
    <row r="277" ht="15.75" customHeight="1">
      <c r="F277" s="75"/>
      <c r="G277" s="77"/>
      <c r="P277" s="76"/>
    </row>
    <row r="278" ht="15.75" customHeight="1">
      <c r="F278" s="75"/>
      <c r="G278" s="77"/>
      <c r="P278" s="76"/>
    </row>
    <row r="279" ht="15.75" customHeight="1">
      <c r="F279" s="75"/>
      <c r="G279" s="77"/>
      <c r="P279" s="76"/>
    </row>
    <row r="280" ht="15.75" customHeight="1">
      <c r="F280" s="75"/>
      <c r="G280" s="77"/>
      <c r="P280" s="76"/>
    </row>
    <row r="281" ht="15.75" customHeight="1">
      <c r="F281" s="75"/>
      <c r="G281" s="77"/>
      <c r="P281" s="76"/>
    </row>
    <row r="282" ht="15.75" customHeight="1">
      <c r="F282" s="75"/>
      <c r="G282" s="77"/>
      <c r="P282" s="76"/>
    </row>
    <row r="283" ht="15.75" customHeight="1">
      <c r="F283" s="75"/>
      <c r="G283" s="77"/>
      <c r="P283" s="76"/>
    </row>
    <row r="284" ht="15.75" customHeight="1">
      <c r="F284" s="75"/>
      <c r="G284" s="77"/>
      <c r="P284" s="76"/>
    </row>
    <row r="285" ht="15.75" customHeight="1">
      <c r="F285" s="75"/>
      <c r="G285" s="77"/>
      <c r="P285" s="76"/>
    </row>
    <row r="286" ht="15.75" customHeight="1">
      <c r="F286" s="75"/>
      <c r="G286" s="77"/>
      <c r="P286" s="76"/>
    </row>
    <row r="287" ht="15.75" customHeight="1">
      <c r="F287" s="75"/>
      <c r="G287" s="77"/>
      <c r="P287" s="76"/>
    </row>
    <row r="288" ht="15.75" customHeight="1">
      <c r="F288" s="75"/>
      <c r="G288" s="77"/>
      <c r="P288" s="76"/>
    </row>
    <row r="289" ht="15.75" customHeight="1">
      <c r="F289" s="75"/>
      <c r="G289" s="77"/>
      <c r="P289" s="76"/>
    </row>
    <row r="290" ht="15.75" customHeight="1">
      <c r="F290" s="75"/>
      <c r="G290" s="77"/>
      <c r="P290" s="76"/>
    </row>
    <row r="291" ht="15.75" customHeight="1">
      <c r="F291" s="75"/>
      <c r="G291" s="77"/>
      <c r="P291" s="76"/>
    </row>
    <row r="292" ht="15.75" customHeight="1">
      <c r="F292" s="75"/>
      <c r="G292" s="77"/>
      <c r="P292" s="76"/>
    </row>
    <row r="293" ht="15.75" customHeight="1">
      <c r="F293" s="75"/>
      <c r="G293" s="77"/>
      <c r="P293" s="76"/>
    </row>
    <row r="294" ht="15.75" customHeight="1">
      <c r="F294" s="75"/>
      <c r="G294" s="77"/>
      <c r="P294" s="76"/>
    </row>
    <row r="295" ht="15.75" customHeight="1">
      <c r="F295" s="75"/>
      <c r="G295" s="77"/>
      <c r="P295" s="76"/>
    </row>
    <row r="296" ht="15.75" customHeight="1">
      <c r="F296" s="75"/>
      <c r="G296" s="77"/>
      <c r="P296" s="76"/>
    </row>
    <row r="297" ht="15.75" customHeight="1">
      <c r="F297" s="75"/>
      <c r="G297" s="77"/>
      <c r="P297" s="76"/>
    </row>
    <row r="298" ht="15.75" customHeight="1">
      <c r="F298" s="75"/>
      <c r="G298" s="77"/>
      <c r="P298" s="76"/>
    </row>
    <row r="299" ht="15.75" customHeight="1">
      <c r="F299" s="75"/>
      <c r="G299" s="77"/>
      <c r="P299" s="76"/>
    </row>
    <row r="300" ht="15.75" customHeight="1">
      <c r="F300" s="75"/>
      <c r="G300" s="77"/>
      <c r="P300" s="76"/>
    </row>
    <row r="301" ht="15.75" customHeight="1">
      <c r="F301" s="75"/>
      <c r="G301" s="77"/>
      <c r="P301" s="76"/>
    </row>
    <row r="302" ht="15.75" customHeight="1">
      <c r="F302" s="75"/>
      <c r="G302" s="77"/>
      <c r="P302" s="76"/>
    </row>
    <row r="303" ht="15.75" customHeight="1">
      <c r="F303" s="75"/>
      <c r="G303" s="77"/>
      <c r="P303" s="76"/>
    </row>
    <row r="304" ht="15.75" customHeight="1">
      <c r="F304" s="75"/>
      <c r="G304" s="77"/>
      <c r="P304" s="76"/>
    </row>
    <row r="305" ht="15.75" customHeight="1">
      <c r="F305" s="75"/>
      <c r="G305" s="77"/>
      <c r="P305" s="76"/>
    </row>
    <row r="306" ht="15.75" customHeight="1">
      <c r="F306" s="75"/>
      <c r="G306" s="77"/>
      <c r="P306" s="76"/>
    </row>
    <row r="307" ht="15.75" customHeight="1">
      <c r="F307" s="75"/>
      <c r="G307" s="77"/>
      <c r="P307" s="76"/>
    </row>
    <row r="308" ht="15.75" customHeight="1">
      <c r="F308" s="75"/>
      <c r="G308" s="77"/>
      <c r="P308" s="76"/>
    </row>
    <row r="309" ht="15.75" customHeight="1">
      <c r="F309" s="75"/>
      <c r="G309" s="77"/>
      <c r="P309" s="76"/>
    </row>
    <row r="310" ht="15.75" customHeight="1">
      <c r="F310" s="75"/>
      <c r="G310" s="77"/>
      <c r="P310" s="76"/>
    </row>
    <row r="311" ht="15.75" customHeight="1">
      <c r="F311" s="75"/>
      <c r="G311" s="77"/>
      <c r="P311" s="76"/>
    </row>
    <row r="312" ht="15.75" customHeight="1">
      <c r="F312" s="75"/>
      <c r="G312" s="77"/>
      <c r="P312" s="76"/>
    </row>
    <row r="313" ht="15.75" customHeight="1">
      <c r="F313" s="75"/>
      <c r="G313" s="77"/>
      <c r="P313" s="76"/>
    </row>
    <row r="314" ht="15.75" customHeight="1">
      <c r="F314" s="75"/>
      <c r="G314" s="77"/>
      <c r="P314" s="76"/>
    </row>
    <row r="315" ht="15.75" customHeight="1">
      <c r="F315" s="75"/>
      <c r="G315" s="77"/>
      <c r="P315" s="76"/>
    </row>
    <row r="316" ht="15.75" customHeight="1">
      <c r="F316" s="75"/>
      <c r="G316" s="77"/>
      <c r="P316" s="76"/>
    </row>
    <row r="317" ht="15.75" customHeight="1">
      <c r="F317" s="75"/>
      <c r="G317" s="77"/>
      <c r="P317" s="76"/>
    </row>
    <row r="318" ht="15.75" customHeight="1">
      <c r="F318" s="75"/>
      <c r="G318" s="77"/>
      <c r="P318" s="76"/>
    </row>
    <row r="319" ht="15.75" customHeight="1">
      <c r="F319" s="75"/>
      <c r="G319" s="77"/>
      <c r="P319" s="76"/>
    </row>
    <row r="320" ht="15.75" customHeight="1">
      <c r="F320" s="75"/>
      <c r="G320" s="77"/>
      <c r="P320" s="76"/>
    </row>
    <row r="321" ht="15.75" customHeight="1">
      <c r="F321" s="75"/>
      <c r="G321" s="77"/>
      <c r="P321" s="76"/>
    </row>
    <row r="322" ht="15.75" customHeight="1">
      <c r="F322" s="75"/>
      <c r="G322" s="77"/>
      <c r="P322" s="76"/>
    </row>
    <row r="323" ht="15.75" customHeight="1">
      <c r="F323" s="75"/>
      <c r="G323" s="77"/>
      <c r="P323" s="76"/>
    </row>
    <row r="324" ht="15.75" customHeight="1">
      <c r="F324" s="75"/>
      <c r="G324" s="77"/>
      <c r="P324" s="76"/>
    </row>
    <row r="325" ht="15.75" customHeight="1">
      <c r="F325" s="75"/>
      <c r="G325" s="77"/>
      <c r="P325" s="76"/>
    </row>
    <row r="326" ht="15.75" customHeight="1">
      <c r="F326" s="75"/>
      <c r="G326" s="77"/>
      <c r="P326" s="76"/>
    </row>
    <row r="327" ht="15.75" customHeight="1">
      <c r="F327" s="75"/>
      <c r="G327" s="77"/>
      <c r="P327" s="76"/>
    </row>
    <row r="328" ht="15.75" customHeight="1">
      <c r="F328" s="75"/>
      <c r="G328" s="77"/>
      <c r="P328" s="76"/>
    </row>
    <row r="329" ht="15.75" customHeight="1">
      <c r="F329" s="75"/>
      <c r="G329" s="77"/>
      <c r="P329" s="76"/>
    </row>
    <row r="330" ht="15.75" customHeight="1">
      <c r="F330" s="75"/>
      <c r="G330" s="77"/>
      <c r="P330" s="76"/>
    </row>
    <row r="331" ht="15.75" customHeight="1">
      <c r="F331" s="75"/>
      <c r="G331" s="77"/>
      <c r="P331" s="76"/>
    </row>
    <row r="332" ht="15.75" customHeight="1">
      <c r="F332" s="75"/>
      <c r="G332" s="77"/>
      <c r="P332" s="76"/>
    </row>
    <row r="333" ht="15.75" customHeight="1">
      <c r="F333" s="75"/>
      <c r="G333" s="77"/>
      <c r="P333" s="76"/>
    </row>
    <row r="334" ht="15.75" customHeight="1">
      <c r="F334" s="75"/>
      <c r="G334" s="77"/>
      <c r="P334" s="76"/>
    </row>
    <row r="335" ht="15.75" customHeight="1">
      <c r="F335" s="75"/>
      <c r="G335" s="77"/>
      <c r="P335" s="76"/>
    </row>
    <row r="336" ht="15.75" customHeight="1">
      <c r="F336" s="75"/>
      <c r="G336" s="77"/>
      <c r="P336" s="76"/>
    </row>
    <row r="337" ht="15.75" customHeight="1">
      <c r="F337" s="75"/>
      <c r="G337" s="77"/>
      <c r="P337" s="76"/>
    </row>
    <row r="338" ht="15.75" customHeight="1">
      <c r="F338" s="75"/>
      <c r="G338" s="77"/>
      <c r="P338" s="76"/>
    </row>
    <row r="339" ht="15.75" customHeight="1">
      <c r="F339" s="75"/>
      <c r="G339" s="77"/>
      <c r="P339" s="76"/>
    </row>
    <row r="340" ht="15.75" customHeight="1">
      <c r="F340" s="75"/>
      <c r="G340" s="77"/>
      <c r="P340" s="76"/>
    </row>
    <row r="341" ht="15.75" customHeight="1">
      <c r="F341" s="75"/>
      <c r="G341" s="77"/>
      <c r="P341" s="76"/>
    </row>
    <row r="342" ht="15.75" customHeight="1">
      <c r="F342" s="75"/>
      <c r="G342" s="77"/>
      <c r="P342" s="76"/>
    </row>
    <row r="343" ht="15.75" customHeight="1">
      <c r="F343" s="75"/>
      <c r="G343" s="77"/>
      <c r="P343" s="76"/>
    </row>
    <row r="344" ht="15.75" customHeight="1">
      <c r="F344" s="75"/>
      <c r="G344" s="77"/>
      <c r="P344" s="76"/>
    </row>
    <row r="345" ht="15.75" customHeight="1">
      <c r="F345" s="75"/>
      <c r="G345" s="77"/>
      <c r="P345" s="76"/>
    </row>
    <row r="346" ht="15.75" customHeight="1">
      <c r="F346" s="75"/>
      <c r="G346" s="77"/>
      <c r="P346" s="76"/>
    </row>
    <row r="347" ht="15.75" customHeight="1">
      <c r="F347" s="75"/>
      <c r="G347" s="77"/>
      <c r="P347" s="76"/>
    </row>
    <row r="348" ht="15.75" customHeight="1">
      <c r="F348" s="75"/>
      <c r="G348" s="77"/>
      <c r="P348" s="76"/>
    </row>
    <row r="349" ht="15.75" customHeight="1">
      <c r="F349" s="75"/>
      <c r="G349" s="77"/>
      <c r="P349" s="76"/>
    </row>
    <row r="350" ht="15.75" customHeight="1">
      <c r="F350" s="75"/>
      <c r="G350" s="77"/>
      <c r="P350" s="76"/>
    </row>
    <row r="351" ht="15.75" customHeight="1">
      <c r="F351" s="75"/>
      <c r="G351" s="77"/>
      <c r="P351" s="76"/>
    </row>
    <row r="352" ht="15.75" customHeight="1">
      <c r="F352" s="75"/>
      <c r="G352" s="77"/>
      <c r="P352" s="76"/>
    </row>
    <row r="353" ht="15.75" customHeight="1">
      <c r="F353" s="75"/>
      <c r="G353" s="77"/>
      <c r="P353" s="76"/>
    </row>
    <row r="354" ht="15.75" customHeight="1">
      <c r="F354" s="75"/>
      <c r="G354" s="77"/>
      <c r="P354" s="76"/>
    </row>
    <row r="355" ht="15.75" customHeight="1">
      <c r="F355" s="75"/>
      <c r="G355" s="77"/>
      <c r="P355" s="76"/>
    </row>
    <row r="356" ht="15.75" customHeight="1">
      <c r="F356" s="75"/>
      <c r="G356" s="77"/>
      <c r="P356" s="76"/>
    </row>
    <row r="357" ht="15.75" customHeight="1">
      <c r="F357" s="75"/>
      <c r="G357" s="77"/>
      <c r="P357" s="76"/>
    </row>
    <row r="358" ht="15.75" customHeight="1">
      <c r="F358" s="75"/>
      <c r="G358" s="77"/>
      <c r="P358" s="76"/>
    </row>
    <row r="359" ht="15.75" customHeight="1">
      <c r="F359" s="75"/>
      <c r="G359" s="77"/>
      <c r="P359" s="76"/>
    </row>
    <row r="360" ht="15.75" customHeight="1">
      <c r="F360" s="75"/>
      <c r="G360" s="77"/>
      <c r="P360" s="76"/>
    </row>
    <row r="361" ht="15.75" customHeight="1">
      <c r="F361" s="75"/>
      <c r="G361" s="77"/>
      <c r="P361" s="76"/>
    </row>
    <row r="362" ht="15.75" customHeight="1">
      <c r="F362" s="75"/>
      <c r="G362" s="77"/>
      <c r="P362" s="76"/>
    </row>
    <row r="363" ht="15.75" customHeight="1">
      <c r="F363" s="75"/>
      <c r="G363" s="77"/>
      <c r="P363" s="76"/>
    </row>
    <row r="364" ht="15.75" customHeight="1">
      <c r="F364" s="75"/>
      <c r="G364" s="77"/>
      <c r="P364" s="76"/>
    </row>
    <row r="365" ht="15.75" customHeight="1">
      <c r="F365" s="75"/>
      <c r="G365" s="77"/>
      <c r="P365" s="76"/>
    </row>
    <row r="366" ht="15.75" customHeight="1">
      <c r="F366" s="75"/>
      <c r="G366" s="77"/>
      <c r="P366" s="76"/>
    </row>
    <row r="367" ht="15.75" customHeight="1">
      <c r="F367" s="75"/>
      <c r="G367" s="77"/>
      <c r="P367" s="76"/>
    </row>
    <row r="368" ht="15.75" customHeight="1">
      <c r="F368" s="75"/>
      <c r="G368" s="77"/>
      <c r="P368" s="76"/>
    </row>
    <row r="369" ht="15.75" customHeight="1">
      <c r="F369" s="75"/>
      <c r="G369" s="77"/>
      <c r="P369" s="76"/>
    </row>
    <row r="370" ht="15.75" customHeight="1">
      <c r="F370" s="75"/>
      <c r="G370" s="77"/>
      <c r="P370" s="76"/>
    </row>
    <row r="371" ht="15.75" customHeight="1">
      <c r="F371" s="75"/>
      <c r="G371" s="77"/>
      <c r="P371" s="76"/>
    </row>
    <row r="372" ht="15.75" customHeight="1">
      <c r="F372" s="75"/>
      <c r="G372" s="77"/>
      <c r="P372" s="76"/>
    </row>
    <row r="373" ht="15.75" customHeight="1">
      <c r="F373" s="75"/>
      <c r="G373" s="77"/>
      <c r="P373" s="76"/>
    </row>
    <row r="374" ht="15.75" customHeight="1">
      <c r="F374" s="75"/>
      <c r="G374" s="77"/>
      <c r="P374" s="76"/>
    </row>
    <row r="375" ht="15.75" customHeight="1">
      <c r="F375" s="75"/>
      <c r="G375" s="77"/>
      <c r="P375" s="76"/>
    </row>
    <row r="376" ht="15.75" customHeight="1">
      <c r="F376" s="75"/>
      <c r="G376" s="77"/>
      <c r="P376" s="76"/>
    </row>
    <row r="377" ht="15.75" customHeight="1">
      <c r="F377" s="75"/>
      <c r="G377" s="77"/>
      <c r="P377" s="76"/>
    </row>
    <row r="378" ht="15.75" customHeight="1">
      <c r="F378" s="75"/>
      <c r="G378" s="77"/>
      <c r="P378" s="76"/>
    </row>
    <row r="379" ht="15.75" customHeight="1">
      <c r="F379" s="75"/>
      <c r="G379" s="77"/>
      <c r="P379" s="76"/>
    </row>
    <row r="380" ht="15.75" customHeight="1">
      <c r="F380" s="75"/>
      <c r="G380" s="77"/>
      <c r="P380" s="76"/>
    </row>
    <row r="381" ht="15.75" customHeight="1">
      <c r="F381" s="75"/>
      <c r="G381" s="77"/>
      <c r="P381" s="76"/>
    </row>
    <row r="382" ht="15.75" customHeight="1">
      <c r="F382" s="75"/>
      <c r="G382" s="77"/>
      <c r="P382" s="76"/>
    </row>
    <row r="383" ht="15.75" customHeight="1">
      <c r="F383" s="75"/>
      <c r="G383" s="77"/>
      <c r="P383" s="76"/>
    </row>
    <row r="384" ht="15.75" customHeight="1">
      <c r="F384" s="75"/>
      <c r="G384" s="77"/>
      <c r="P384" s="76"/>
    </row>
    <row r="385" ht="15.75" customHeight="1">
      <c r="F385" s="75"/>
      <c r="G385" s="77"/>
      <c r="P385" s="76"/>
    </row>
    <row r="386" ht="15.75" customHeight="1">
      <c r="F386" s="75"/>
      <c r="G386" s="77"/>
      <c r="P386" s="76"/>
    </row>
    <row r="387" ht="15.75" customHeight="1">
      <c r="F387" s="75"/>
      <c r="G387" s="77"/>
      <c r="P387" s="76"/>
    </row>
    <row r="388" ht="15.75" customHeight="1">
      <c r="F388" s="75"/>
      <c r="G388" s="77"/>
      <c r="P388" s="76"/>
    </row>
    <row r="389" ht="15.75" customHeight="1">
      <c r="F389" s="75"/>
      <c r="G389" s="77"/>
      <c r="P389" s="76"/>
    </row>
    <row r="390" ht="15.75" customHeight="1">
      <c r="F390" s="75"/>
      <c r="G390" s="77"/>
      <c r="P390" s="76"/>
    </row>
    <row r="391" ht="15.75" customHeight="1">
      <c r="F391" s="75"/>
      <c r="G391" s="77"/>
      <c r="P391" s="76"/>
    </row>
    <row r="392" ht="15.75" customHeight="1">
      <c r="F392" s="75"/>
      <c r="G392" s="77"/>
      <c r="P392" s="76"/>
    </row>
    <row r="393" ht="15.75" customHeight="1">
      <c r="F393" s="75"/>
      <c r="G393" s="77"/>
      <c r="P393" s="76"/>
    </row>
    <row r="394" ht="15.75" customHeight="1">
      <c r="F394" s="75"/>
      <c r="G394" s="77"/>
      <c r="P394" s="76"/>
    </row>
    <row r="395" ht="15.75" customHeight="1">
      <c r="F395" s="75"/>
      <c r="G395" s="77"/>
      <c r="P395" s="76"/>
    </row>
    <row r="396" ht="15.75" customHeight="1">
      <c r="F396" s="75"/>
      <c r="G396" s="77"/>
      <c r="P396" s="76"/>
    </row>
    <row r="397" ht="15.75" customHeight="1">
      <c r="F397" s="75"/>
      <c r="G397" s="77"/>
      <c r="P397" s="76"/>
    </row>
    <row r="398" ht="15.75" customHeight="1">
      <c r="F398" s="75"/>
      <c r="G398" s="77"/>
      <c r="P398" s="76"/>
    </row>
    <row r="399" ht="15.75" customHeight="1">
      <c r="F399" s="75"/>
      <c r="G399" s="77"/>
      <c r="P399" s="76"/>
    </row>
    <row r="400" ht="15.75" customHeight="1">
      <c r="F400" s="75"/>
      <c r="G400" s="77"/>
      <c r="P400" s="76"/>
    </row>
    <row r="401" ht="15.75" customHeight="1">
      <c r="F401" s="75"/>
      <c r="G401" s="77"/>
      <c r="P401" s="76"/>
    </row>
    <row r="402" ht="15.75" customHeight="1">
      <c r="F402" s="75"/>
      <c r="G402" s="77"/>
      <c r="P402" s="76"/>
    </row>
    <row r="403" ht="15.75" customHeight="1">
      <c r="F403" s="75"/>
      <c r="G403" s="77"/>
      <c r="P403" s="76"/>
    </row>
    <row r="404" ht="15.75" customHeight="1">
      <c r="F404" s="75"/>
      <c r="G404" s="77"/>
      <c r="P404" s="76"/>
    </row>
    <row r="405" ht="15.75" customHeight="1">
      <c r="F405" s="75"/>
      <c r="G405" s="77"/>
      <c r="P405" s="76"/>
    </row>
    <row r="406" ht="15.75" customHeight="1">
      <c r="F406" s="75"/>
      <c r="G406" s="77"/>
      <c r="P406" s="76"/>
    </row>
    <row r="407" ht="15.75" customHeight="1">
      <c r="F407" s="75"/>
      <c r="G407" s="77"/>
      <c r="P407" s="76"/>
    </row>
    <row r="408" ht="15.75" customHeight="1">
      <c r="F408" s="75"/>
      <c r="G408" s="77"/>
      <c r="P408" s="76"/>
    </row>
    <row r="409" ht="15.75" customHeight="1">
      <c r="F409" s="75"/>
      <c r="G409" s="77"/>
      <c r="P409" s="76"/>
    </row>
    <row r="410" ht="15.75" customHeight="1">
      <c r="F410" s="75"/>
      <c r="G410" s="77"/>
      <c r="P410" s="76"/>
    </row>
    <row r="411" ht="15.75" customHeight="1">
      <c r="F411" s="75"/>
      <c r="G411" s="77"/>
      <c r="P411" s="76"/>
    </row>
    <row r="412" ht="15.75" customHeight="1">
      <c r="F412" s="75"/>
      <c r="G412" s="77"/>
      <c r="P412" s="76"/>
    </row>
    <row r="413" ht="15.75" customHeight="1">
      <c r="F413" s="75"/>
      <c r="G413" s="77"/>
      <c r="P413" s="76"/>
    </row>
    <row r="414" ht="15.75" customHeight="1">
      <c r="F414" s="75"/>
      <c r="G414" s="77"/>
      <c r="P414" s="76"/>
    </row>
    <row r="415" ht="15.75" customHeight="1">
      <c r="F415" s="75"/>
      <c r="G415" s="77"/>
      <c r="P415" s="76"/>
    </row>
    <row r="416" ht="15.75" customHeight="1">
      <c r="F416" s="75"/>
      <c r="G416" s="77"/>
      <c r="P416" s="76"/>
    </row>
    <row r="417" ht="15.75" customHeight="1">
      <c r="F417" s="75"/>
      <c r="G417" s="77"/>
      <c r="P417" s="76"/>
    </row>
    <row r="418" ht="15.75" customHeight="1">
      <c r="F418" s="75"/>
      <c r="G418" s="77"/>
      <c r="P418" s="76"/>
    </row>
    <row r="419" ht="15.75" customHeight="1">
      <c r="F419" s="75"/>
      <c r="G419" s="77"/>
      <c r="P419" s="76"/>
    </row>
    <row r="420" ht="15.75" customHeight="1">
      <c r="F420" s="75"/>
      <c r="G420" s="77"/>
      <c r="P420" s="76"/>
    </row>
    <row r="421" ht="15.75" customHeight="1">
      <c r="F421" s="75"/>
      <c r="G421" s="77"/>
      <c r="P421" s="76"/>
    </row>
    <row r="422" ht="15.75" customHeight="1">
      <c r="F422" s="75"/>
      <c r="G422" s="77"/>
      <c r="P422" s="76"/>
    </row>
    <row r="423" ht="15.75" customHeight="1">
      <c r="F423" s="75"/>
      <c r="G423" s="77"/>
      <c r="P423" s="76"/>
    </row>
    <row r="424" ht="15.75" customHeight="1">
      <c r="F424" s="75"/>
      <c r="G424" s="77"/>
      <c r="P424" s="76"/>
    </row>
    <row r="425" ht="15.75" customHeight="1">
      <c r="F425" s="75"/>
      <c r="G425" s="77"/>
      <c r="P425" s="76"/>
    </row>
    <row r="426" ht="15.75" customHeight="1">
      <c r="F426" s="75"/>
      <c r="G426" s="77"/>
      <c r="P426" s="76"/>
    </row>
    <row r="427" ht="15.75" customHeight="1">
      <c r="F427" s="75"/>
      <c r="G427" s="77"/>
      <c r="P427" s="76"/>
    </row>
    <row r="428" ht="15.75" customHeight="1">
      <c r="F428" s="75"/>
      <c r="G428" s="77"/>
      <c r="P428" s="76"/>
    </row>
    <row r="429" ht="15.75" customHeight="1">
      <c r="F429" s="75"/>
      <c r="G429" s="77"/>
      <c r="P429" s="76"/>
    </row>
    <row r="430" ht="15.75" customHeight="1">
      <c r="F430" s="75"/>
      <c r="G430" s="77"/>
      <c r="P430" s="76"/>
    </row>
    <row r="431" ht="15.75" customHeight="1">
      <c r="F431" s="75"/>
      <c r="G431" s="77"/>
      <c r="P431" s="76"/>
    </row>
    <row r="432" ht="15.75" customHeight="1">
      <c r="F432" s="75"/>
      <c r="G432" s="77"/>
      <c r="P432" s="76"/>
    </row>
    <row r="433" ht="15.75" customHeight="1">
      <c r="F433" s="75"/>
      <c r="G433" s="77"/>
      <c r="P433" s="76"/>
    </row>
    <row r="434" ht="15.75" customHeight="1">
      <c r="F434" s="75"/>
      <c r="G434" s="77"/>
      <c r="P434" s="76"/>
    </row>
    <row r="435" ht="15.75" customHeight="1">
      <c r="F435" s="75"/>
      <c r="G435" s="77"/>
      <c r="P435" s="76"/>
    </row>
    <row r="436" ht="15.75" customHeight="1">
      <c r="F436" s="75"/>
      <c r="G436" s="77"/>
      <c r="P436" s="76"/>
    </row>
    <row r="437" ht="15.75" customHeight="1">
      <c r="F437" s="75"/>
      <c r="G437" s="77"/>
      <c r="P437" s="76"/>
    </row>
    <row r="438" ht="15.75" customHeight="1">
      <c r="F438" s="75"/>
      <c r="G438" s="77"/>
      <c r="P438" s="76"/>
    </row>
    <row r="439" ht="15.75" customHeight="1">
      <c r="F439" s="75"/>
      <c r="G439" s="77"/>
      <c r="P439" s="76"/>
    </row>
    <row r="440" ht="15.75" customHeight="1">
      <c r="F440" s="75"/>
      <c r="G440" s="77"/>
      <c r="P440" s="76"/>
    </row>
    <row r="441" ht="15.75" customHeight="1">
      <c r="F441" s="75"/>
      <c r="G441" s="77"/>
      <c r="P441" s="76"/>
    </row>
    <row r="442" ht="15.75" customHeight="1">
      <c r="F442" s="75"/>
      <c r="G442" s="77"/>
      <c r="P442" s="76"/>
    </row>
    <row r="443" ht="15.75" customHeight="1">
      <c r="F443" s="75"/>
      <c r="G443" s="77"/>
      <c r="P443" s="76"/>
    </row>
    <row r="444" ht="15.75" customHeight="1">
      <c r="F444" s="75"/>
      <c r="G444" s="77"/>
      <c r="P444" s="76"/>
    </row>
    <row r="445" ht="15.75" customHeight="1">
      <c r="F445" s="75"/>
      <c r="G445" s="77"/>
      <c r="P445" s="76"/>
    </row>
    <row r="446" ht="15.75" customHeight="1">
      <c r="F446" s="75"/>
      <c r="G446" s="77"/>
      <c r="P446" s="76"/>
    </row>
    <row r="447" ht="15.75" customHeight="1">
      <c r="F447" s="75"/>
      <c r="G447" s="77"/>
      <c r="P447" s="76"/>
    </row>
    <row r="448" ht="15.75" customHeight="1">
      <c r="F448" s="75"/>
      <c r="G448" s="77"/>
      <c r="P448" s="76"/>
    </row>
    <row r="449" ht="15.75" customHeight="1">
      <c r="F449" s="75"/>
      <c r="G449" s="77"/>
      <c r="P449" s="76"/>
    </row>
    <row r="450" ht="15.75" customHeight="1">
      <c r="F450" s="75"/>
      <c r="G450" s="77"/>
      <c r="P450" s="76"/>
    </row>
    <row r="451" ht="15.75" customHeight="1">
      <c r="F451" s="75"/>
      <c r="G451" s="77"/>
      <c r="P451" s="76"/>
    </row>
    <row r="452" ht="15.75" customHeight="1">
      <c r="F452" s="75"/>
      <c r="G452" s="77"/>
      <c r="P452" s="76"/>
    </row>
    <row r="453" ht="15.75" customHeight="1">
      <c r="F453" s="75"/>
      <c r="G453" s="77"/>
      <c r="P453" s="76"/>
    </row>
    <row r="454" ht="15.75" customHeight="1">
      <c r="F454" s="75"/>
      <c r="G454" s="77"/>
      <c r="P454" s="76"/>
    </row>
    <row r="455" ht="15.75" customHeight="1">
      <c r="F455" s="75"/>
      <c r="G455" s="77"/>
      <c r="P455" s="76"/>
    </row>
    <row r="456" ht="15.75" customHeight="1">
      <c r="F456" s="75"/>
      <c r="G456" s="77"/>
      <c r="P456" s="76"/>
    </row>
    <row r="457" ht="15.75" customHeight="1">
      <c r="F457" s="75"/>
      <c r="G457" s="77"/>
      <c r="P457" s="76"/>
    </row>
    <row r="458" ht="15.75" customHeight="1">
      <c r="F458" s="75"/>
      <c r="G458" s="77"/>
      <c r="P458" s="76"/>
    </row>
    <row r="459" ht="15.75" customHeight="1">
      <c r="F459" s="75"/>
      <c r="G459" s="77"/>
      <c r="P459" s="76"/>
    </row>
    <row r="460" ht="15.75" customHeight="1">
      <c r="F460" s="75"/>
      <c r="G460" s="77"/>
      <c r="P460" s="76"/>
    </row>
    <row r="461" ht="15.75" customHeight="1">
      <c r="F461" s="75"/>
      <c r="G461" s="77"/>
      <c r="P461" s="76"/>
    </row>
    <row r="462" ht="15.75" customHeight="1">
      <c r="F462" s="75"/>
      <c r="G462" s="77"/>
      <c r="P462" s="76"/>
    </row>
    <row r="463" ht="15.75" customHeight="1">
      <c r="F463" s="75"/>
      <c r="G463" s="77"/>
      <c r="P463" s="76"/>
    </row>
    <row r="464" ht="15.75" customHeight="1">
      <c r="F464" s="75"/>
      <c r="G464" s="77"/>
      <c r="P464" s="76"/>
    </row>
    <row r="465" ht="15.75" customHeight="1">
      <c r="F465" s="75"/>
      <c r="G465" s="77"/>
      <c r="P465" s="76"/>
    </row>
    <row r="466" ht="15.75" customHeight="1">
      <c r="F466" s="75"/>
      <c r="G466" s="77"/>
      <c r="P466" s="76"/>
    </row>
    <row r="467" ht="15.75" customHeight="1">
      <c r="F467" s="75"/>
      <c r="G467" s="77"/>
      <c r="P467" s="76"/>
    </row>
    <row r="468" ht="15.75" customHeight="1">
      <c r="F468" s="75"/>
      <c r="G468" s="77"/>
      <c r="P468" s="76"/>
    </row>
    <row r="469" ht="15.75" customHeight="1">
      <c r="F469" s="75"/>
      <c r="G469" s="77"/>
      <c r="P469" s="76"/>
    </row>
    <row r="470" ht="15.75" customHeight="1">
      <c r="F470" s="75"/>
      <c r="G470" s="77"/>
      <c r="P470" s="76"/>
    </row>
    <row r="471" ht="15.75" customHeight="1">
      <c r="F471" s="75"/>
      <c r="G471" s="77"/>
      <c r="P471" s="76"/>
    </row>
    <row r="472" ht="15.75" customHeight="1">
      <c r="F472" s="75"/>
      <c r="G472" s="77"/>
      <c r="P472" s="76"/>
    </row>
    <row r="473" ht="15.75" customHeight="1">
      <c r="F473" s="75"/>
      <c r="G473" s="77"/>
      <c r="P473" s="76"/>
    </row>
    <row r="474" ht="15.75" customHeight="1">
      <c r="F474" s="75"/>
      <c r="G474" s="77"/>
      <c r="P474" s="76"/>
    </row>
    <row r="475" ht="15.75" customHeight="1">
      <c r="F475" s="75"/>
      <c r="G475" s="77"/>
      <c r="P475" s="76"/>
    </row>
    <row r="476" ht="15.75" customHeight="1">
      <c r="F476" s="75"/>
      <c r="G476" s="77"/>
      <c r="P476" s="76"/>
    </row>
    <row r="477" ht="15.75" customHeight="1">
      <c r="F477" s="75"/>
      <c r="G477" s="77"/>
      <c r="P477" s="76"/>
    </row>
    <row r="478" ht="15.75" customHeight="1">
      <c r="F478" s="75"/>
      <c r="G478" s="77"/>
      <c r="P478" s="76"/>
    </row>
    <row r="479" ht="15.75" customHeight="1">
      <c r="F479" s="75"/>
      <c r="G479" s="77"/>
      <c r="P479" s="76"/>
    </row>
    <row r="480" ht="15.75" customHeight="1">
      <c r="F480" s="75"/>
      <c r="G480" s="77"/>
      <c r="P480" s="76"/>
    </row>
    <row r="481" ht="15.75" customHeight="1">
      <c r="F481" s="75"/>
      <c r="G481" s="77"/>
      <c r="P481" s="76"/>
    </row>
    <row r="482" ht="15.75" customHeight="1">
      <c r="F482" s="75"/>
      <c r="G482" s="77"/>
      <c r="P482" s="76"/>
    </row>
    <row r="483" ht="15.75" customHeight="1">
      <c r="F483" s="75"/>
      <c r="G483" s="77"/>
      <c r="P483" s="76"/>
    </row>
    <row r="484" ht="15.75" customHeight="1">
      <c r="F484" s="75"/>
      <c r="G484" s="77"/>
      <c r="P484" s="76"/>
    </row>
    <row r="485" ht="15.75" customHeight="1">
      <c r="F485" s="75"/>
      <c r="G485" s="77"/>
      <c r="P485" s="76"/>
    </row>
    <row r="486" ht="15.75" customHeight="1">
      <c r="F486" s="75"/>
      <c r="G486" s="77"/>
      <c r="P486" s="76"/>
    </row>
    <row r="487" ht="15.75" customHeight="1">
      <c r="F487" s="75"/>
      <c r="G487" s="77"/>
      <c r="P487" s="76"/>
    </row>
    <row r="488" ht="15.75" customHeight="1">
      <c r="F488" s="75"/>
      <c r="G488" s="77"/>
      <c r="P488" s="76"/>
    </row>
    <row r="489" ht="15.75" customHeight="1">
      <c r="F489" s="75"/>
      <c r="G489" s="77"/>
      <c r="P489" s="76"/>
    </row>
    <row r="490" ht="15.75" customHeight="1">
      <c r="F490" s="75"/>
      <c r="G490" s="77"/>
      <c r="P490" s="76"/>
    </row>
    <row r="491" ht="15.75" customHeight="1">
      <c r="F491" s="75"/>
      <c r="G491" s="77"/>
      <c r="P491" s="76"/>
    </row>
    <row r="492" ht="15.75" customHeight="1">
      <c r="F492" s="75"/>
      <c r="G492" s="77"/>
      <c r="P492" s="76"/>
    </row>
    <row r="493" ht="15.75" customHeight="1">
      <c r="F493" s="75"/>
      <c r="G493" s="77"/>
      <c r="P493" s="76"/>
    </row>
    <row r="494" ht="15.75" customHeight="1">
      <c r="F494" s="75"/>
      <c r="G494" s="77"/>
      <c r="P494" s="76"/>
    </row>
    <row r="495" ht="15.75" customHeight="1">
      <c r="F495" s="75"/>
      <c r="G495" s="77"/>
      <c r="P495" s="76"/>
    </row>
    <row r="496" ht="15.75" customHeight="1">
      <c r="F496" s="75"/>
      <c r="G496" s="77"/>
      <c r="P496" s="76"/>
    </row>
    <row r="497" ht="15.75" customHeight="1">
      <c r="F497" s="75"/>
      <c r="G497" s="77"/>
      <c r="P497" s="76"/>
    </row>
    <row r="498" ht="15.75" customHeight="1">
      <c r="F498" s="75"/>
      <c r="G498" s="77"/>
      <c r="P498" s="76"/>
    </row>
    <row r="499" ht="15.75" customHeight="1">
      <c r="F499" s="75"/>
      <c r="G499" s="77"/>
      <c r="P499" s="76"/>
    </row>
    <row r="500" ht="15.75" customHeight="1">
      <c r="F500" s="75"/>
      <c r="G500" s="77"/>
      <c r="P500" s="76"/>
    </row>
    <row r="501" ht="15.75" customHeight="1">
      <c r="F501" s="75"/>
      <c r="G501" s="77"/>
      <c r="P501" s="76"/>
    </row>
    <row r="502" ht="15.75" customHeight="1">
      <c r="F502" s="75"/>
      <c r="G502" s="77"/>
      <c r="P502" s="76"/>
    </row>
    <row r="503" ht="15.75" customHeight="1">
      <c r="F503" s="75"/>
      <c r="G503" s="77"/>
      <c r="P503" s="76"/>
    </row>
    <row r="504" ht="15.75" customHeight="1">
      <c r="F504" s="75"/>
      <c r="G504" s="77"/>
      <c r="P504" s="76"/>
    </row>
    <row r="505" ht="15.75" customHeight="1">
      <c r="F505" s="75"/>
      <c r="G505" s="77"/>
      <c r="P505" s="76"/>
    </row>
    <row r="506" ht="15.75" customHeight="1">
      <c r="F506" s="75"/>
      <c r="G506" s="77"/>
      <c r="P506" s="76"/>
    </row>
    <row r="507" ht="15.75" customHeight="1">
      <c r="F507" s="75"/>
      <c r="G507" s="77"/>
      <c r="P507" s="76"/>
    </row>
    <row r="508" ht="15.75" customHeight="1">
      <c r="F508" s="75"/>
      <c r="G508" s="77"/>
      <c r="P508" s="76"/>
    </row>
    <row r="509" ht="15.75" customHeight="1">
      <c r="F509" s="75"/>
      <c r="G509" s="77"/>
      <c r="P509" s="76"/>
    </row>
    <row r="510" ht="15.75" customHeight="1">
      <c r="F510" s="75"/>
      <c r="G510" s="77"/>
      <c r="P510" s="76"/>
    </row>
    <row r="511" ht="15.75" customHeight="1">
      <c r="F511" s="75"/>
      <c r="G511" s="77"/>
      <c r="P511" s="76"/>
    </row>
    <row r="512" ht="15.75" customHeight="1">
      <c r="F512" s="75"/>
      <c r="G512" s="77"/>
      <c r="P512" s="76"/>
    </row>
    <row r="513" ht="15.75" customHeight="1">
      <c r="F513" s="75"/>
      <c r="G513" s="77"/>
      <c r="P513" s="76"/>
    </row>
    <row r="514" ht="15.75" customHeight="1">
      <c r="F514" s="75"/>
      <c r="G514" s="77"/>
      <c r="P514" s="76"/>
    </row>
    <row r="515" ht="15.75" customHeight="1">
      <c r="F515" s="75"/>
      <c r="G515" s="77"/>
      <c r="P515" s="76"/>
    </row>
    <row r="516" ht="15.75" customHeight="1">
      <c r="F516" s="75"/>
      <c r="G516" s="77"/>
      <c r="P516" s="76"/>
    </row>
    <row r="517" ht="15.75" customHeight="1">
      <c r="F517" s="75"/>
      <c r="G517" s="77"/>
      <c r="P517" s="76"/>
    </row>
    <row r="518" ht="15.75" customHeight="1">
      <c r="F518" s="75"/>
      <c r="G518" s="77"/>
      <c r="P518" s="76"/>
    </row>
    <row r="519" ht="15.75" customHeight="1">
      <c r="F519" s="75"/>
      <c r="G519" s="77"/>
      <c r="P519" s="76"/>
    </row>
    <row r="520" ht="15.75" customHeight="1">
      <c r="F520" s="75"/>
      <c r="G520" s="77"/>
      <c r="P520" s="76"/>
    </row>
    <row r="521" ht="15.75" customHeight="1">
      <c r="F521" s="75"/>
      <c r="G521" s="77"/>
      <c r="P521" s="76"/>
    </row>
    <row r="522" ht="15.75" customHeight="1">
      <c r="F522" s="75"/>
      <c r="G522" s="77"/>
      <c r="P522" s="76"/>
    </row>
    <row r="523" ht="15.75" customHeight="1">
      <c r="F523" s="75"/>
      <c r="G523" s="77"/>
      <c r="P523" s="76"/>
    </row>
    <row r="524" ht="15.75" customHeight="1">
      <c r="F524" s="75"/>
      <c r="G524" s="77"/>
      <c r="P524" s="76"/>
    </row>
    <row r="525" ht="15.75" customHeight="1">
      <c r="F525" s="75"/>
      <c r="G525" s="77"/>
      <c r="P525" s="76"/>
    </row>
    <row r="526" ht="15.75" customHeight="1">
      <c r="F526" s="75"/>
      <c r="G526" s="77"/>
      <c r="P526" s="76"/>
    </row>
    <row r="527" ht="15.75" customHeight="1">
      <c r="F527" s="75"/>
      <c r="G527" s="77"/>
      <c r="P527" s="76"/>
    </row>
    <row r="528" ht="15.75" customHeight="1">
      <c r="F528" s="75"/>
      <c r="G528" s="77"/>
      <c r="P528" s="76"/>
    </row>
    <row r="529" ht="15.75" customHeight="1">
      <c r="F529" s="75"/>
      <c r="G529" s="77"/>
      <c r="P529" s="76"/>
    </row>
    <row r="530" ht="15.75" customHeight="1">
      <c r="F530" s="75"/>
      <c r="G530" s="77"/>
      <c r="P530" s="76"/>
    </row>
    <row r="531" ht="15.75" customHeight="1">
      <c r="F531" s="75"/>
      <c r="G531" s="77"/>
      <c r="P531" s="76"/>
    </row>
    <row r="532" ht="15.75" customHeight="1">
      <c r="F532" s="75"/>
      <c r="G532" s="77"/>
      <c r="P532" s="76"/>
    </row>
    <row r="533" ht="15.75" customHeight="1">
      <c r="F533" s="75"/>
      <c r="G533" s="77"/>
      <c r="P533" s="76"/>
    </row>
    <row r="534" ht="15.75" customHeight="1">
      <c r="F534" s="75"/>
      <c r="G534" s="77"/>
      <c r="P534" s="76"/>
    </row>
    <row r="535" ht="15.75" customHeight="1">
      <c r="F535" s="75"/>
      <c r="G535" s="77"/>
      <c r="P535" s="76"/>
    </row>
    <row r="536" ht="15.75" customHeight="1">
      <c r="F536" s="75"/>
      <c r="G536" s="77"/>
      <c r="P536" s="76"/>
    </row>
    <row r="537" ht="15.75" customHeight="1">
      <c r="F537" s="75"/>
      <c r="G537" s="77"/>
      <c r="P537" s="76"/>
    </row>
    <row r="538" ht="15.75" customHeight="1">
      <c r="F538" s="75"/>
      <c r="G538" s="77"/>
      <c r="P538" s="76"/>
    </row>
    <row r="539" ht="15.75" customHeight="1">
      <c r="F539" s="75"/>
      <c r="G539" s="77"/>
      <c r="P539" s="76"/>
    </row>
    <row r="540" ht="15.75" customHeight="1">
      <c r="F540" s="75"/>
      <c r="G540" s="77"/>
      <c r="P540" s="76"/>
    </row>
    <row r="541" ht="15.75" customHeight="1">
      <c r="F541" s="75"/>
      <c r="G541" s="77"/>
      <c r="P541" s="76"/>
    </row>
    <row r="542" ht="15.75" customHeight="1">
      <c r="F542" s="75"/>
      <c r="G542" s="77"/>
      <c r="P542" s="76"/>
    </row>
    <row r="543" ht="15.75" customHeight="1">
      <c r="F543" s="75"/>
      <c r="G543" s="77"/>
      <c r="P543" s="76"/>
    </row>
    <row r="544" ht="15.75" customHeight="1">
      <c r="F544" s="75"/>
      <c r="G544" s="77"/>
      <c r="P544" s="76"/>
    </row>
    <row r="545" ht="15.75" customHeight="1">
      <c r="F545" s="75"/>
      <c r="G545" s="77"/>
      <c r="P545" s="76"/>
    </row>
    <row r="546" ht="15.75" customHeight="1">
      <c r="F546" s="75"/>
      <c r="G546" s="77"/>
      <c r="P546" s="76"/>
    </row>
    <row r="547" ht="15.75" customHeight="1">
      <c r="F547" s="75"/>
      <c r="G547" s="77"/>
      <c r="P547" s="76"/>
    </row>
    <row r="548" ht="15.75" customHeight="1">
      <c r="F548" s="75"/>
      <c r="G548" s="77"/>
      <c r="P548" s="76"/>
    </row>
    <row r="549" ht="15.75" customHeight="1">
      <c r="F549" s="75"/>
      <c r="G549" s="77"/>
      <c r="P549" s="76"/>
    </row>
    <row r="550" ht="15.75" customHeight="1">
      <c r="F550" s="75"/>
      <c r="G550" s="77"/>
      <c r="P550" s="76"/>
    </row>
    <row r="551" ht="15.75" customHeight="1">
      <c r="F551" s="75"/>
      <c r="G551" s="77"/>
      <c r="P551" s="76"/>
    </row>
    <row r="552" ht="15.75" customHeight="1">
      <c r="F552" s="75"/>
      <c r="G552" s="77"/>
      <c r="P552" s="76"/>
    </row>
    <row r="553" ht="15.75" customHeight="1">
      <c r="F553" s="75"/>
      <c r="G553" s="77"/>
      <c r="P553" s="76"/>
    </row>
    <row r="554" ht="15.75" customHeight="1">
      <c r="F554" s="75"/>
      <c r="G554" s="77"/>
      <c r="P554" s="76"/>
    </row>
    <row r="555" ht="15.75" customHeight="1">
      <c r="F555" s="75"/>
      <c r="G555" s="77"/>
      <c r="P555" s="76"/>
    </row>
    <row r="556" ht="15.75" customHeight="1">
      <c r="F556" s="75"/>
      <c r="G556" s="77"/>
      <c r="P556" s="76"/>
    </row>
    <row r="557" ht="15.75" customHeight="1">
      <c r="F557" s="75"/>
      <c r="G557" s="77"/>
      <c r="P557" s="76"/>
    </row>
    <row r="558" ht="15.75" customHeight="1">
      <c r="F558" s="75"/>
      <c r="G558" s="77"/>
      <c r="P558" s="76"/>
    </row>
    <row r="559" ht="15.75" customHeight="1">
      <c r="F559" s="75"/>
      <c r="G559" s="77"/>
      <c r="P559" s="76"/>
    </row>
    <row r="560" ht="15.75" customHeight="1">
      <c r="F560" s="75"/>
      <c r="G560" s="77"/>
      <c r="P560" s="76"/>
    </row>
    <row r="561" ht="15.75" customHeight="1">
      <c r="F561" s="75"/>
      <c r="G561" s="77"/>
      <c r="P561" s="76"/>
    </row>
    <row r="562" ht="15.75" customHeight="1">
      <c r="F562" s="75"/>
      <c r="G562" s="77"/>
      <c r="P562" s="76"/>
    </row>
    <row r="563" ht="15.75" customHeight="1">
      <c r="F563" s="75"/>
      <c r="G563" s="77"/>
      <c r="P563" s="76"/>
    </row>
    <row r="564" ht="15.75" customHeight="1">
      <c r="F564" s="75"/>
      <c r="G564" s="77"/>
      <c r="P564" s="76"/>
    </row>
    <row r="565" ht="15.75" customHeight="1">
      <c r="F565" s="75"/>
      <c r="G565" s="77"/>
      <c r="P565" s="76"/>
    </row>
    <row r="566" ht="15.75" customHeight="1">
      <c r="F566" s="75"/>
      <c r="G566" s="77"/>
      <c r="P566" s="76"/>
    </row>
    <row r="567" ht="15.75" customHeight="1">
      <c r="F567" s="75"/>
      <c r="G567" s="77"/>
      <c r="P567" s="76"/>
    </row>
    <row r="568" ht="15.75" customHeight="1">
      <c r="F568" s="75"/>
      <c r="G568" s="77"/>
      <c r="P568" s="76"/>
    </row>
    <row r="569" ht="15.75" customHeight="1">
      <c r="F569" s="75"/>
      <c r="G569" s="77"/>
      <c r="P569" s="76"/>
    </row>
    <row r="570" ht="15.75" customHeight="1">
      <c r="F570" s="75"/>
      <c r="G570" s="77"/>
      <c r="P570" s="76"/>
    </row>
    <row r="571" ht="15.75" customHeight="1">
      <c r="F571" s="75"/>
      <c r="G571" s="77"/>
      <c r="P571" s="76"/>
    </row>
    <row r="572" ht="15.75" customHeight="1">
      <c r="F572" s="75"/>
      <c r="G572" s="77"/>
      <c r="P572" s="76"/>
    </row>
    <row r="573" ht="15.75" customHeight="1">
      <c r="F573" s="75"/>
      <c r="G573" s="77"/>
      <c r="P573" s="76"/>
    </row>
    <row r="574" ht="15.75" customHeight="1">
      <c r="F574" s="75"/>
      <c r="G574" s="77"/>
      <c r="P574" s="76"/>
    </row>
    <row r="575" ht="15.75" customHeight="1">
      <c r="F575" s="75"/>
      <c r="G575" s="77"/>
      <c r="P575" s="76"/>
    </row>
    <row r="576" ht="15.75" customHeight="1">
      <c r="F576" s="75"/>
      <c r="G576" s="77"/>
      <c r="P576" s="76"/>
    </row>
    <row r="577" ht="15.75" customHeight="1">
      <c r="F577" s="75"/>
      <c r="G577" s="77"/>
      <c r="P577" s="76"/>
    </row>
    <row r="578" ht="15.75" customHeight="1">
      <c r="F578" s="75"/>
      <c r="G578" s="77"/>
      <c r="P578" s="76"/>
    </row>
    <row r="579" ht="15.75" customHeight="1">
      <c r="F579" s="75"/>
      <c r="G579" s="77"/>
      <c r="P579" s="76"/>
    </row>
    <row r="580" ht="15.75" customHeight="1">
      <c r="F580" s="75"/>
      <c r="G580" s="77"/>
      <c r="P580" s="76"/>
    </row>
    <row r="581" ht="15.75" customHeight="1">
      <c r="F581" s="75"/>
      <c r="G581" s="77"/>
      <c r="P581" s="76"/>
    </row>
    <row r="582" ht="15.75" customHeight="1">
      <c r="F582" s="75"/>
      <c r="G582" s="77"/>
      <c r="P582" s="76"/>
    </row>
    <row r="583" ht="15.75" customHeight="1">
      <c r="F583" s="75"/>
      <c r="G583" s="77"/>
      <c r="P583" s="76"/>
    </row>
    <row r="584" ht="15.75" customHeight="1">
      <c r="F584" s="75"/>
      <c r="G584" s="77"/>
      <c r="P584" s="76"/>
    </row>
    <row r="585" ht="15.75" customHeight="1">
      <c r="F585" s="75"/>
      <c r="G585" s="77"/>
      <c r="P585" s="76"/>
    </row>
    <row r="586" ht="15.75" customHeight="1">
      <c r="F586" s="75"/>
      <c r="G586" s="77"/>
      <c r="P586" s="76"/>
    </row>
    <row r="587" ht="15.75" customHeight="1">
      <c r="F587" s="75"/>
      <c r="G587" s="77"/>
      <c r="P587" s="76"/>
    </row>
    <row r="588" ht="15.75" customHeight="1">
      <c r="F588" s="75"/>
      <c r="G588" s="77"/>
      <c r="P588" s="76"/>
    </row>
    <row r="589" ht="15.75" customHeight="1">
      <c r="F589" s="75"/>
      <c r="G589" s="77"/>
      <c r="P589" s="76"/>
    </row>
    <row r="590" ht="15.75" customHeight="1">
      <c r="F590" s="75"/>
      <c r="G590" s="77"/>
      <c r="P590" s="76"/>
    </row>
    <row r="591" ht="15.75" customHeight="1">
      <c r="F591" s="75"/>
      <c r="G591" s="77"/>
      <c r="P591" s="76"/>
    </row>
    <row r="592" ht="15.75" customHeight="1">
      <c r="F592" s="75"/>
      <c r="G592" s="77"/>
      <c r="P592" s="76"/>
    </row>
    <row r="593" ht="15.75" customHeight="1">
      <c r="F593" s="75"/>
      <c r="G593" s="77"/>
      <c r="P593" s="76"/>
    </row>
    <row r="594" ht="15.75" customHeight="1">
      <c r="F594" s="75"/>
      <c r="G594" s="77"/>
      <c r="P594" s="76"/>
    </row>
    <row r="595" ht="15.75" customHeight="1">
      <c r="F595" s="75"/>
      <c r="G595" s="77"/>
      <c r="P595" s="76"/>
    </row>
    <row r="596" ht="15.75" customHeight="1">
      <c r="F596" s="75"/>
      <c r="G596" s="77"/>
      <c r="P596" s="76"/>
    </row>
    <row r="597" ht="15.75" customHeight="1">
      <c r="F597" s="75"/>
      <c r="G597" s="77"/>
      <c r="P597" s="76"/>
    </row>
    <row r="598" ht="15.75" customHeight="1">
      <c r="F598" s="75"/>
      <c r="G598" s="77"/>
      <c r="P598" s="76"/>
    </row>
    <row r="599" ht="15.75" customHeight="1">
      <c r="F599" s="75"/>
      <c r="G599" s="77"/>
      <c r="P599" s="76"/>
    </row>
    <row r="600" ht="15.75" customHeight="1">
      <c r="F600" s="75"/>
      <c r="G600" s="77"/>
      <c r="P600" s="76"/>
    </row>
    <row r="601" ht="15.75" customHeight="1">
      <c r="F601" s="75"/>
      <c r="G601" s="77"/>
      <c r="P601" s="76"/>
    </row>
    <row r="602" ht="15.75" customHeight="1">
      <c r="F602" s="75"/>
      <c r="G602" s="77"/>
      <c r="P602" s="76"/>
    </row>
    <row r="603" ht="15.75" customHeight="1">
      <c r="F603" s="75"/>
      <c r="G603" s="77"/>
      <c r="P603" s="76"/>
    </row>
    <row r="604" ht="15.75" customHeight="1">
      <c r="F604" s="75"/>
      <c r="G604" s="77"/>
      <c r="P604" s="76"/>
    </row>
    <row r="605" ht="15.75" customHeight="1">
      <c r="F605" s="75"/>
      <c r="G605" s="77"/>
      <c r="P605" s="76"/>
    </row>
    <row r="606" ht="15.75" customHeight="1">
      <c r="F606" s="75"/>
      <c r="G606" s="77"/>
      <c r="P606" s="76"/>
    </row>
    <row r="607" ht="15.75" customHeight="1">
      <c r="F607" s="75"/>
      <c r="G607" s="77"/>
      <c r="P607" s="76"/>
    </row>
    <row r="608" ht="15.75" customHeight="1">
      <c r="F608" s="75"/>
      <c r="G608" s="77"/>
      <c r="P608" s="76"/>
    </row>
    <row r="609" ht="15.75" customHeight="1">
      <c r="F609" s="75"/>
      <c r="G609" s="77"/>
      <c r="P609" s="76"/>
    </row>
    <row r="610" ht="15.75" customHeight="1">
      <c r="F610" s="75"/>
      <c r="G610" s="77"/>
      <c r="P610" s="76"/>
    </row>
    <row r="611" ht="15.75" customHeight="1">
      <c r="F611" s="75"/>
      <c r="G611" s="77"/>
      <c r="P611" s="76"/>
    </row>
    <row r="612" ht="15.75" customHeight="1">
      <c r="F612" s="75"/>
      <c r="G612" s="77"/>
      <c r="P612" s="76"/>
    </row>
    <row r="613" ht="15.75" customHeight="1">
      <c r="F613" s="75"/>
      <c r="G613" s="77"/>
      <c r="P613" s="76"/>
    </row>
    <row r="614" ht="15.75" customHeight="1">
      <c r="F614" s="75"/>
      <c r="G614" s="77"/>
      <c r="P614" s="76"/>
    </row>
    <row r="615" ht="15.75" customHeight="1">
      <c r="F615" s="75"/>
      <c r="G615" s="77"/>
      <c r="P615" s="76"/>
    </row>
    <row r="616" ht="15.75" customHeight="1">
      <c r="F616" s="75"/>
      <c r="G616" s="77"/>
      <c r="P616" s="76"/>
    </row>
    <row r="617" ht="15.75" customHeight="1">
      <c r="F617" s="75"/>
      <c r="G617" s="77"/>
      <c r="P617" s="76"/>
    </row>
    <row r="618" ht="15.75" customHeight="1">
      <c r="F618" s="75"/>
      <c r="G618" s="77"/>
      <c r="P618" s="76"/>
    </row>
    <row r="619" ht="15.75" customHeight="1">
      <c r="F619" s="75"/>
      <c r="G619" s="77"/>
      <c r="P619" s="76"/>
    </row>
    <row r="620" ht="15.75" customHeight="1">
      <c r="F620" s="75"/>
      <c r="G620" s="77"/>
      <c r="P620" s="76"/>
    </row>
    <row r="621" ht="15.75" customHeight="1">
      <c r="F621" s="75"/>
      <c r="G621" s="77"/>
      <c r="P621" s="76"/>
    </row>
    <row r="622" ht="15.75" customHeight="1">
      <c r="F622" s="75"/>
      <c r="G622" s="77"/>
      <c r="P622" s="76"/>
    </row>
    <row r="623" ht="15.75" customHeight="1">
      <c r="F623" s="75"/>
      <c r="G623" s="77"/>
      <c r="P623" s="76"/>
    </row>
    <row r="624" ht="15.75" customHeight="1">
      <c r="F624" s="75"/>
      <c r="G624" s="77"/>
      <c r="P624" s="76"/>
    </row>
    <row r="625" ht="15.75" customHeight="1">
      <c r="F625" s="75"/>
      <c r="G625" s="77"/>
      <c r="P625" s="76"/>
    </row>
    <row r="626" ht="15.75" customHeight="1">
      <c r="F626" s="75"/>
      <c r="G626" s="77"/>
      <c r="P626" s="76"/>
    </row>
    <row r="627" ht="15.75" customHeight="1">
      <c r="F627" s="75"/>
      <c r="G627" s="77"/>
      <c r="P627" s="76"/>
    </row>
    <row r="628" ht="15.75" customHeight="1">
      <c r="F628" s="75"/>
      <c r="G628" s="77"/>
      <c r="P628" s="76"/>
    </row>
    <row r="629" ht="15.75" customHeight="1">
      <c r="F629" s="75"/>
      <c r="G629" s="77"/>
      <c r="P629" s="76"/>
    </row>
    <row r="630" ht="15.75" customHeight="1">
      <c r="F630" s="75"/>
      <c r="G630" s="77"/>
      <c r="P630" s="76"/>
    </row>
    <row r="631" ht="15.75" customHeight="1">
      <c r="F631" s="75"/>
      <c r="G631" s="77"/>
      <c r="P631" s="76"/>
    </row>
    <row r="632" ht="15.75" customHeight="1">
      <c r="F632" s="75"/>
      <c r="G632" s="77"/>
      <c r="P632" s="76"/>
    </row>
    <row r="633" ht="15.75" customHeight="1">
      <c r="F633" s="75"/>
      <c r="G633" s="77"/>
      <c r="P633" s="76"/>
    </row>
    <row r="634" ht="15.75" customHeight="1">
      <c r="F634" s="75"/>
      <c r="G634" s="77"/>
      <c r="P634" s="76"/>
    </row>
    <row r="635" ht="15.75" customHeight="1">
      <c r="F635" s="75"/>
      <c r="G635" s="77"/>
      <c r="P635" s="76"/>
    </row>
    <row r="636" ht="15.75" customHeight="1">
      <c r="F636" s="75"/>
      <c r="G636" s="77"/>
      <c r="P636" s="76"/>
    </row>
    <row r="637" ht="15.75" customHeight="1">
      <c r="F637" s="75"/>
      <c r="G637" s="77"/>
      <c r="P637" s="76"/>
    </row>
    <row r="638" ht="15.75" customHeight="1">
      <c r="F638" s="75"/>
      <c r="G638" s="77"/>
      <c r="P638" s="76"/>
    </row>
    <row r="639" ht="15.75" customHeight="1">
      <c r="F639" s="75"/>
      <c r="G639" s="77"/>
      <c r="P639" s="76"/>
    </row>
    <row r="640" ht="15.75" customHeight="1">
      <c r="F640" s="75"/>
      <c r="G640" s="77"/>
      <c r="P640" s="76"/>
    </row>
    <row r="641" ht="15.75" customHeight="1">
      <c r="F641" s="75"/>
      <c r="G641" s="77"/>
      <c r="P641" s="76"/>
    </row>
    <row r="642" ht="15.75" customHeight="1">
      <c r="F642" s="75"/>
      <c r="G642" s="77"/>
      <c r="P642" s="76"/>
    </row>
    <row r="643" ht="15.75" customHeight="1">
      <c r="F643" s="75"/>
      <c r="G643" s="77"/>
      <c r="P643" s="76"/>
    </row>
    <row r="644" ht="15.75" customHeight="1">
      <c r="F644" s="75"/>
      <c r="G644" s="77"/>
      <c r="P644" s="76"/>
    </row>
    <row r="645" ht="15.75" customHeight="1">
      <c r="F645" s="75"/>
      <c r="G645" s="77"/>
      <c r="P645" s="76"/>
    </row>
    <row r="646" ht="15.75" customHeight="1">
      <c r="F646" s="75"/>
      <c r="G646" s="77"/>
      <c r="P646" s="76"/>
    </row>
    <row r="647" ht="15.75" customHeight="1">
      <c r="F647" s="75"/>
      <c r="G647" s="77"/>
      <c r="P647" s="76"/>
    </row>
    <row r="648" ht="15.75" customHeight="1">
      <c r="F648" s="75"/>
      <c r="G648" s="77"/>
      <c r="P648" s="76"/>
    </row>
    <row r="649" ht="15.75" customHeight="1">
      <c r="F649" s="75"/>
      <c r="G649" s="77"/>
      <c r="P649" s="76"/>
    </row>
    <row r="650" ht="15.75" customHeight="1">
      <c r="F650" s="75"/>
      <c r="G650" s="77"/>
      <c r="P650" s="76"/>
    </row>
    <row r="651" ht="15.75" customHeight="1">
      <c r="F651" s="75"/>
      <c r="G651" s="77"/>
      <c r="P651" s="76"/>
    </row>
    <row r="652" ht="15.75" customHeight="1">
      <c r="F652" s="75"/>
      <c r="G652" s="77"/>
      <c r="P652" s="76"/>
    </row>
    <row r="653" ht="15.75" customHeight="1">
      <c r="F653" s="75"/>
      <c r="G653" s="77"/>
      <c r="P653" s="76"/>
    </row>
    <row r="654" ht="15.75" customHeight="1">
      <c r="F654" s="75"/>
      <c r="G654" s="77"/>
      <c r="P654" s="76"/>
    </row>
    <row r="655" ht="15.75" customHeight="1">
      <c r="F655" s="75"/>
      <c r="G655" s="77"/>
      <c r="P655" s="76"/>
    </row>
    <row r="656" ht="15.75" customHeight="1">
      <c r="F656" s="75"/>
      <c r="G656" s="77"/>
      <c r="P656" s="76"/>
    </row>
    <row r="657" ht="15.75" customHeight="1">
      <c r="F657" s="75"/>
      <c r="G657" s="77"/>
      <c r="P657" s="76"/>
    </row>
    <row r="658" ht="15.75" customHeight="1">
      <c r="F658" s="75"/>
      <c r="G658" s="77"/>
      <c r="P658" s="76"/>
    </row>
    <row r="659" ht="15.75" customHeight="1">
      <c r="F659" s="75"/>
      <c r="G659" s="77"/>
      <c r="P659" s="76"/>
    </row>
    <row r="660" ht="15.75" customHeight="1">
      <c r="F660" s="75"/>
      <c r="G660" s="77"/>
      <c r="P660" s="76"/>
    </row>
    <row r="661" ht="15.75" customHeight="1">
      <c r="F661" s="75"/>
      <c r="G661" s="77"/>
      <c r="P661" s="76"/>
    </row>
    <row r="662" ht="15.75" customHeight="1">
      <c r="F662" s="75"/>
      <c r="G662" s="77"/>
      <c r="P662" s="76"/>
    </row>
    <row r="663" ht="15.75" customHeight="1">
      <c r="F663" s="75"/>
      <c r="G663" s="77"/>
      <c r="P663" s="76"/>
    </row>
    <row r="664" ht="15.75" customHeight="1">
      <c r="F664" s="75"/>
      <c r="G664" s="77"/>
      <c r="P664" s="76"/>
    </row>
    <row r="665" ht="15.75" customHeight="1">
      <c r="F665" s="75"/>
      <c r="G665" s="77"/>
      <c r="P665" s="76"/>
    </row>
    <row r="666" ht="15.75" customHeight="1">
      <c r="F666" s="75"/>
      <c r="G666" s="77"/>
      <c r="P666" s="76"/>
    </row>
    <row r="667" ht="15.75" customHeight="1">
      <c r="F667" s="75"/>
      <c r="G667" s="77"/>
      <c r="P667" s="76"/>
    </row>
    <row r="668" ht="15.75" customHeight="1">
      <c r="F668" s="75"/>
      <c r="G668" s="77"/>
      <c r="P668" s="76"/>
    </row>
    <row r="669" ht="15.75" customHeight="1">
      <c r="F669" s="75"/>
      <c r="G669" s="77"/>
      <c r="P669" s="76"/>
    </row>
    <row r="670" ht="15.75" customHeight="1">
      <c r="F670" s="75"/>
      <c r="G670" s="77"/>
      <c r="P670" s="76"/>
    </row>
    <row r="671" ht="15.75" customHeight="1">
      <c r="F671" s="75"/>
      <c r="G671" s="77"/>
      <c r="P671" s="76"/>
    </row>
    <row r="672" ht="15.75" customHeight="1">
      <c r="F672" s="75"/>
      <c r="G672" s="77"/>
      <c r="P672" s="76"/>
    </row>
    <row r="673" ht="15.75" customHeight="1">
      <c r="F673" s="75"/>
      <c r="G673" s="77"/>
      <c r="P673" s="76"/>
    </row>
    <row r="674" ht="15.75" customHeight="1">
      <c r="F674" s="75"/>
      <c r="G674" s="77"/>
      <c r="P674" s="76"/>
    </row>
    <row r="675" ht="15.75" customHeight="1">
      <c r="F675" s="75"/>
      <c r="G675" s="77"/>
      <c r="P675" s="76"/>
    </row>
    <row r="676" ht="15.75" customHeight="1">
      <c r="F676" s="75"/>
      <c r="G676" s="77"/>
      <c r="P676" s="76"/>
    </row>
    <row r="677" ht="15.75" customHeight="1">
      <c r="F677" s="75"/>
      <c r="G677" s="77"/>
      <c r="P677" s="76"/>
    </row>
    <row r="678" ht="15.75" customHeight="1">
      <c r="F678" s="75"/>
      <c r="G678" s="77"/>
      <c r="P678" s="76"/>
    </row>
    <row r="679" ht="15.75" customHeight="1">
      <c r="F679" s="75"/>
      <c r="G679" s="77"/>
      <c r="P679" s="76"/>
    </row>
    <row r="680" ht="15.75" customHeight="1">
      <c r="F680" s="75"/>
      <c r="G680" s="77"/>
      <c r="P680" s="76"/>
    </row>
    <row r="681" ht="15.75" customHeight="1">
      <c r="F681" s="75"/>
      <c r="G681" s="77"/>
      <c r="P681" s="76"/>
    </row>
    <row r="682" ht="15.75" customHeight="1">
      <c r="F682" s="75"/>
      <c r="G682" s="77"/>
      <c r="P682" s="76"/>
    </row>
    <row r="683" ht="15.75" customHeight="1">
      <c r="F683" s="75"/>
      <c r="G683" s="77"/>
      <c r="P683" s="76"/>
    </row>
    <row r="684" ht="15.75" customHeight="1">
      <c r="F684" s="75"/>
      <c r="G684" s="77"/>
      <c r="P684" s="76"/>
    </row>
    <row r="685" ht="15.75" customHeight="1">
      <c r="F685" s="75"/>
      <c r="G685" s="77"/>
      <c r="P685" s="76"/>
    </row>
    <row r="686" ht="15.75" customHeight="1">
      <c r="F686" s="75"/>
      <c r="G686" s="77"/>
      <c r="P686" s="76"/>
    </row>
    <row r="687" ht="15.75" customHeight="1">
      <c r="F687" s="75"/>
      <c r="G687" s="77"/>
      <c r="P687" s="76"/>
    </row>
    <row r="688" ht="15.75" customHeight="1">
      <c r="F688" s="75"/>
      <c r="G688" s="77"/>
      <c r="P688" s="76"/>
    </row>
    <row r="689" ht="15.75" customHeight="1">
      <c r="F689" s="75"/>
      <c r="G689" s="77"/>
      <c r="P689" s="76"/>
    </row>
    <row r="690" ht="15.75" customHeight="1">
      <c r="F690" s="75"/>
      <c r="G690" s="77"/>
      <c r="P690" s="76"/>
    </row>
    <row r="691" ht="15.75" customHeight="1">
      <c r="F691" s="75"/>
      <c r="G691" s="77"/>
      <c r="P691" s="76"/>
    </row>
    <row r="692" ht="15.75" customHeight="1">
      <c r="F692" s="75"/>
      <c r="G692" s="77"/>
      <c r="P692" s="76"/>
    </row>
    <row r="693" ht="15.75" customHeight="1">
      <c r="F693" s="75"/>
      <c r="G693" s="77"/>
      <c r="P693" s="76"/>
    </row>
    <row r="694" ht="15.75" customHeight="1">
      <c r="F694" s="75"/>
      <c r="G694" s="77"/>
      <c r="P694" s="76"/>
    </row>
    <row r="695" ht="15.75" customHeight="1">
      <c r="F695" s="75"/>
      <c r="G695" s="77"/>
      <c r="P695" s="76"/>
    </row>
    <row r="696" ht="15.75" customHeight="1">
      <c r="F696" s="75"/>
      <c r="G696" s="77"/>
      <c r="P696" s="76"/>
    </row>
    <row r="697" ht="15.75" customHeight="1">
      <c r="F697" s="75"/>
      <c r="G697" s="77"/>
      <c r="P697" s="76"/>
    </row>
    <row r="698" ht="15.75" customHeight="1">
      <c r="F698" s="75"/>
      <c r="G698" s="77"/>
      <c r="P698" s="76"/>
    </row>
    <row r="699" ht="15.75" customHeight="1">
      <c r="F699" s="75"/>
      <c r="G699" s="77"/>
      <c r="P699" s="76"/>
    </row>
    <row r="700" ht="15.75" customHeight="1">
      <c r="F700" s="75"/>
      <c r="G700" s="77"/>
      <c r="P700" s="76"/>
    </row>
    <row r="701" ht="15.75" customHeight="1">
      <c r="F701" s="75"/>
      <c r="G701" s="77"/>
      <c r="P701" s="76"/>
    </row>
    <row r="702" ht="15.75" customHeight="1">
      <c r="F702" s="75"/>
      <c r="G702" s="77"/>
      <c r="P702" s="76"/>
    </row>
    <row r="703" ht="15.75" customHeight="1">
      <c r="F703" s="75"/>
      <c r="G703" s="77"/>
      <c r="P703" s="76"/>
    </row>
    <row r="704" ht="15.75" customHeight="1">
      <c r="F704" s="75"/>
      <c r="G704" s="77"/>
      <c r="P704" s="76"/>
    </row>
    <row r="705" ht="15.75" customHeight="1">
      <c r="F705" s="75"/>
      <c r="G705" s="77"/>
      <c r="P705" s="76"/>
    </row>
    <row r="706" ht="15.75" customHeight="1">
      <c r="F706" s="75"/>
      <c r="G706" s="77"/>
      <c r="P706" s="76"/>
    </row>
    <row r="707" ht="15.75" customHeight="1">
      <c r="F707" s="75"/>
      <c r="G707" s="77"/>
      <c r="P707" s="76"/>
    </row>
    <row r="708" ht="15.75" customHeight="1">
      <c r="F708" s="75"/>
      <c r="G708" s="77"/>
      <c r="P708" s="76"/>
    </row>
    <row r="709" ht="15.75" customHeight="1">
      <c r="F709" s="75"/>
      <c r="G709" s="77"/>
      <c r="P709" s="76"/>
    </row>
    <row r="710" ht="15.75" customHeight="1">
      <c r="F710" s="75"/>
      <c r="G710" s="77"/>
      <c r="P710" s="76"/>
    </row>
    <row r="711" ht="15.75" customHeight="1">
      <c r="F711" s="75"/>
      <c r="G711" s="77"/>
      <c r="P711" s="76"/>
    </row>
    <row r="712" ht="15.75" customHeight="1">
      <c r="F712" s="75"/>
      <c r="G712" s="77"/>
      <c r="P712" s="76"/>
    </row>
    <row r="713" ht="15.75" customHeight="1">
      <c r="F713" s="75"/>
      <c r="G713" s="77"/>
      <c r="P713" s="76"/>
    </row>
    <row r="714" ht="15.75" customHeight="1">
      <c r="F714" s="75"/>
      <c r="G714" s="77"/>
      <c r="P714" s="76"/>
    </row>
    <row r="715" ht="15.75" customHeight="1">
      <c r="F715" s="75"/>
      <c r="G715" s="77"/>
      <c r="P715" s="76"/>
    </row>
    <row r="716" ht="15.75" customHeight="1">
      <c r="F716" s="75"/>
      <c r="G716" s="77"/>
      <c r="P716" s="76"/>
    </row>
    <row r="717" ht="15.75" customHeight="1">
      <c r="F717" s="75"/>
      <c r="G717" s="77"/>
      <c r="P717" s="76"/>
    </row>
    <row r="718" ht="15.75" customHeight="1">
      <c r="F718" s="75"/>
      <c r="G718" s="77"/>
      <c r="P718" s="76"/>
    </row>
    <row r="719" ht="15.75" customHeight="1">
      <c r="F719" s="75"/>
      <c r="G719" s="77"/>
      <c r="P719" s="76"/>
    </row>
    <row r="720" ht="15.75" customHeight="1">
      <c r="F720" s="75"/>
      <c r="G720" s="77"/>
      <c r="P720" s="76"/>
    </row>
    <row r="721" ht="15.75" customHeight="1">
      <c r="F721" s="75"/>
      <c r="G721" s="77"/>
      <c r="P721" s="76"/>
    </row>
    <row r="722" ht="15.75" customHeight="1">
      <c r="F722" s="75"/>
      <c r="G722" s="77"/>
      <c r="P722" s="76"/>
    </row>
    <row r="723" ht="15.75" customHeight="1">
      <c r="F723" s="75"/>
      <c r="G723" s="77"/>
      <c r="P723" s="76"/>
    </row>
    <row r="724" ht="15.75" customHeight="1">
      <c r="F724" s="75"/>
      <c r="G724" s="77"/>
      <c r="P724" s="76"/>
    </row>
    <row r="725" ht="15.75" customHeight="1">
      <c r="F725" s="75"/>
      <c r="G725" s="77"/>
      <c r="P725" s="76"/>
    </row>
    <row r="726" ht="15.75" customHeight="1">
      <c r="F726" s="75"/>
      <c r="G726" s="77"/>
      <c r="P726" s="76"/>
    </row>
    <row r="727" ht="15.75" customHeight="1">
      <c r="F727" s="75"/>
      <c r="G727" s="77"/>
      <c r="P727" s="76"/>
    </row>
    <row r="728" ht="15.75" customHeight="1">
      <c r="F728" s="75"/>
      <c r="G728" s="77"/>
      <c r="P728" s="76"/>
    </row>
    <row r="729" ht="15.75" customHeight="1">
      <c r="F729" s="75"/>
      <c r="G729" s="77"/>
      <c r="P729" s="76"/>
    </row>
    <row r="730" ht="15.75" customHeight="1">
      <c r="F730" s="75"/>
      <c r="G730" s="77"/>
      <c r="P730" s="76"/>
    </row>
    <row r="731" ht="15.75" customHeight="1">
      <c r="F731" s="75"/>
      <c r="G731" s="77"/>
      <c r="P731" s="76"/>
    </row>
    <row r="732" ht="15.75" customHeight="1">
      <c r="F732" s="75"/>
      <c r="G732" s="77"/>
      <c r="P732" s="76"/>
    </row>
    <row r="733" ht="15.75" customHeight="1">
      <c r="F733" s="75"/>
      <c r="G733" s="77"/>
      <c r="P733" s="76"/>
    </row>
    <row r="734" ht="15.75" customHeight="1">
      <c r="F734" s="75"/>
      <c r="G734" s="77"/>
      <c r="P734" s="76"/>
    </row>
    <row r="735" ht="15.75" customHeight="1">
      <c r="F735" s="75"/>
      <c r="G735" s="77"/>
      <c r="P735" s="76"/>
    </row>
    <row r="736" ht="15.75" customHeight="1">
      <c r="F736" s="75"/>
      <c r="G736" s="77"/>
      <c r="P736" s="76"/>
    </row>
    <row r="737" ht="15.75" customHeight="1">
      <c r="F737" s="75"/>
      <c r="G737" s="77"/>
      <c r="P737" s="76"/>
    </row>
    <row r="738" ht="15.75" customHeight="1">
      <c r="F738" s="75"/>
      <c r="G738" s="77"/>
      <c r="P738" s="76"/>
    </row>
    <row r="739" ht="15.75" customHeight="1">
      <c r="F739" s="75"/>
      <c r="G739" s="77"/>
      <c r="P739" s="76"/>
    </row>
    <row r="740" ht="15.75" customHeight="1">
      <c r="F740" s="75"/>
      <c r="G740" s="77"/>
      <c r="P740" s="76"/>
    </row>
    <row r="741" ht="15.75" customHeight="1">
      <c r="F741" s="75"/>
      <c r="G741" s="77"/>
      <c r="P741" s="76"/>
    </row>
    <row r="742" ht="15.75" customHeight="1">
      <c r="F742" s="75"/>
      <c r="G742" s="77"/>
      <c r="P742" s="76"/>
    </row>
    <row r="743" ht="15.75" customHeight="1">
      <c r="F743" s="75"/>
      <c r="G743" s="77"/>
      <c r="P743" s="76"/>
    </row>
    <row r="744" ht="15.75" customHeight="1">
      <c r="F744" s="75"/>
      <c r="G744" s="77"/>
      <c r="P744" s="76"/>
    </row>
    <row r="745" ht="15.75" customHeight="1">
      <c r="F745" s="75"/>
      <c r="G745" s="77"/>
      <c r="P745" s="76"/>
    </row>
    <row r="746" ht="15.75" customHeight="1">
      <c r="F746" s="75"/>
      <c r="G746" s="77"/>
      <c r="P746" s="76"/>
    </row>
    <row r="747" ht="15.75" customHeight="1">
      <c r="F747" s="75"/>
      <c r="G747" s="77"/>
      <c r="P747" s="76"/>
    </row>
    <row r="748" ht="15.75" customHeight="1">
      <c r="F748" s="75"/>
      <c r="G748" s="77"/>
      <c r="P748" s="76"/>
    </row>
    <row r="749" ht="15.75" customHeight="1">
      <c r="F749" s="75"/>
      <c r="G749" s="77"/>
      <c r="P749" s="76"/>
    </row>
    <row r="750" ht="15.75" customHeight="1">
      <c r="F750" s="75"/>
      <c r="G750" s="77"/>
      <c r="P750" s="76"/>
    </row>
    <row r="751" ht="15.75" customHeight="1">
      <c r="F751" s="75"/>
      <c r="G751" s="77"/>
      <c r="P751" s="76"/>
    </row>
    <row r="752" ht="15.75" customHeight="1">
      <c r="F752" s="75"/>
      <c r="G752" s="77"/>
      <c r="P752" s="76"/>
    </row>
    <row r="753" ht="15.75" customHeight="1">
      <c r="F753" s="75"/>
      <c r="G753" s="77"/>
      <c r="P753" s="76"/>
    </row>
    <row r="754" ht="15.75" customHeight="1">
      <c r="F754" s="75"/>
      <c r="G754" s="77"/>
      <c r="P754" s="76"/>
    </row>
    <row r="755" ht="15.75" customHeight="1">
      <c r="F755" s="75"/>
      <c r="G755" s="77"/>
      <c r="P755" s="76"/>
    </row>
    <row r="756" ht="15.75" customHeight="1">
      <c r="F756" s="75"/>
      <c r="G756" s="77"/>
      <c r="P756" s="76"/>
    </row>
    <row r="757" ht="15.75" customHeight="1">
      <c r="F757" s="75"/>
      <c r="G757" s="77"/>
      <c r="P757" s="76"/>
    </row>
    <row r="758" ht="15.75" customHeight="1">
      <c r="F758" s="75"/>
      <c r="G758" s="77"/>
      <c r="P758" s="76"/>
    </row>
    <row r="759" ht="15.75" customHeight="1">
      <c r="F759" s="75"/>
      <c r="G759" s="77"/>
      <c r="P759" s="76"/>
    </row>
    <row r="760" ht="15.75" customHeight="1">
      <c r="F760" s="75"/>
      <c r="G760" s="77"/>
      <c r="P760" s="76"/>
    </row>
    <row r="761" ht="15.75" customHeight="1">
      <c r="F761" s="75"/>
      <c r="G761" s="77"/>
      <c r="P761" s="76"/>
    </row>
    <row r="762" ht="15.75" customHeight="1">
      <c r="F762" s="75"/>
      <c r="G762" s="77"/>
      <c r="P762" s="76"/>
    </row>
    <row r="763" ht="15.75" customHeight="1">
      <c r="F763" s="75"/>
      <c r="G763" s="77"/>
      <c r="P763" s="76"/>
    </row>
    <row r="764" ht="15.75" customHeight="1">
      <c r="F764" s="75"/>
      <c r="G764" s="77"/>
      <c r="P764" s="76"/>
    </row>
    <row r="765" ht="15.75" customHeight="1">
      <c r="F765" s="75"/>
      <c r="G765" s="77"/>
      <c r="P765" s="76"/>
    </row>
    <row r="766" ht="15.75" customHeight="1">
      <c r="F766" s="75"/>
      <c r="G766" s="77"/>
      <c r="P766" s="76"/>
    </row>
    <row r="767" ht="15.75" customHeight="1">
      <c r="F767" s="75"/>
      <c r="G767" s="77"/>
      <c r="P767" s="76"/>
    </row>
    <row r="768" ht="15.75" customHeight="1">
      <c r="F768" s="75"/>
      <c r="G768" s="77"/>
      <c r="P768" s="76"/>
    </row>
    <row r="769" ht="15.75" customHeight="1">
      <c r="F769" s="75"/>
      <c r="G769" s="77"/>
      <c r="P769" s="76"/>
    </row>
    <row r="770" ht="15.75" customHeight="1">
      <c r="F770" s="75"/>
      <c r="G770" s="77"/>
      <c r="P770" s="76"/>
    </row>
    <row r="771" ht="15.75" customHeight="1">
      <c r="F771" s="75"/>
      <c r="G771" s="77"/>
      <c r="P771" s="76"/>
    </row>
  </sheetData>
  <autoFilter ref="$E$3:$P$53"/>
  <mergeCells count="3">
    <mergeCell ref="H2:I2"/>
    <mergeCell ref="J2:L2"/>
    <mergeCell ref="M2:O2"/>
  </mergeCells>
  <hyperlinks>
    <hyperlink r:id="rId1" ref="B4"/>
    <hyperlink r:id="rId2" ref="B5"/>
    <hyperlink r:id="rId3" ref="B6"/>
    <hyperlink r:id="rId4" ref="B7"/>
    <hyperlink r:id="rId5" ref="B8"/>
    <hyperlink r:id="rId6" ref="B9"/>
    <hyperlink r:id="rId7" ref="B10"/>
    <hyperlink r:id="rId8" ref="B11"/>
    <hyperlink r:id="rId9" ref="B12"/>
    <hyperlink r:id="rId10" ref="B13"/>
    <hyperlink r:id="rId11" ref="B14"/>
    <hyperlink r:id="rId12" ref="B15"/>
    <hyperlink r:id="rId13" ref="B16"/>
    <hyperlink r:id="rId14" ref="B17"/>
    <hyperlink r:id="rId15" ref="B18"/>
    <hyperlink r:id="rId16" ref="B19"/>
    <hyperlink r:id="rId17" ref="B20"/>
    <hyperlink r:id="rId18" ref="B21"/>
    <hyperlink r:id="rId19" ref="B22"/>
    <hyperlink r:id="rId20" ref="B23"/>
    <hyperlink r:id="rId21" ref="B24"/>
    <hyperlink r:id="rId22" ref="B25"/>
    <hyperlink r:id="rId23" ref="B26"/>
    <hyperlink r:id="rId24" ref="B27"/>
    <hyperlink r:id="rId25" ref="B28"/>
    <hyperlink r:id="rId26" ref="B29"/>
    <hyperlink r:id="rId27" ref="B30"/>
    <hyperlink r:id="rId28" ref="B31"/>
    <hyperlink r:id="rId29" ref="B32"/>
    <hyperlink r:id="rId30" ref="B33"/>
    <hyperlink r:id="rId31" ref="B34"/>
    <hyperlink r:id="rId32" ref="B35"/>
    <hyperlink r:id="rId33" ref="B36"/>
    <hyperlink r:id="rId34" ref="B37"/>
    <hyperlink r:id="rId35" ref="B38"/>
    <hyperlink r:id="rId36" ref="B39"/>
    <hyperlink r:id="rId37" ref="B40"/>
    <hyperlink r:id="rId38" ref="B41"/>
    <hyperlink r:id="rId39" ref="B42"/>
    <hyperlink r:id="rId40" ref="B43"/>
    <hyperlink r:id="rId41" ref="B44"/>
    <hyperlink r:id="rId42" ref="B45"/>
    <hyperlink r:id="rId43" ref="B46"/>
    <hyperlink r:id="rId44" ref="B47"/>
    <hyperlink r:id="rId45" ref="B48"/>
    <hyperlink r:id="rId46" ref="B49"/>
    <hyperlink r:id="rId47" ref="B50"/>
    <hyperlink r:id="rId48" ref="B51"/>
  </hyperlinks>
  <printOptions gridLines="1" horizontalCentered="1"/>
  <pageMargins bottom="0.75" footer="0.0" header="0.0" left="0.7" right="0.7" top="0.75"/>
  <pageSetup fitToHeight="0" cellComments="atEnd" orientation="landscape" pageOrder="overThenDown"/>
  <drawing r:id="rId4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topLeftCell="B1" activePane="topRight" state="frozen"/>
      <selection activeCell="C2" sqref="C2" pane="topRight"/>
    </sheetView>
  </sheetViews>
  <sheetFormatPr customHeight="1" defaultColWidth="12.63" defaultRowHeight="15.0"/>
  <cols>
    <col customWidth="1" min="1" max="1" width="40.38"/>
    <col customWidth="1" min="2" max="2" width="18.5"/>
    <col customWidth="1" min="3" max="3" width="19.5"/>
    <col customWidth="1" min="4" max="4" width="20.5"/>
    <col customWidth="1" min="5" max="5" width="18.88"/>
    <col customWidth="1" min="6" max="6" width="16.5"/>
    <col customWidth="1" min="7" max="7" width="36.5"/>
    <col customWidth="1" min="8" max="8" width="16.5"/>
    <col customWidth="1" min="9" max="9" width="21.0"/>
    <col customWidth="1" min="10" max="10" width="15.25"/>
    <col customWidth="1" min="11" max="12" width="12.5"/>
    <col customWidth="1" min="13" max="13" width="35.25"/>
    <col customWidth="1" min="14" max="27" width="12.5"/>
  </cols>
  <sheetData>
    <row r="1" ht="15.75" customHeight="1">
      <c r="A1" s="78"/>
      <c r="B1" s="78"/>
      <c r="C1" s="78"/>
      <c r="D1" s="78"/>
      <c r="E1" s="78"/>
      <c r="F1" s="78"/>
      <c r="G1" s="79">
        <v>2024.0</v>
      </c>
      <c r="H1" s="78"/>
      <c r="I1" s="78"/>
      <c r="J1" s="78"/>
      <c r="K1" s="78"/>
      <c r="L1" s="78"/>
      <c r="M1" s="78"/>
      <c r="N1" s="80"/>
      <c r="O1" s="80"/>
      <c r="P1" s="80"/>
      <c r="Q1" s="80"/>
      <c r="R1" s="80"/>
      <c r="S1" s="80"/>
      <c r="T1" s="80"/>
      <c r="U1" s="80"/>
      <c r="V1" s="80"/>
      <c r="W1" s="80"/>
      <c r="X1" s="80"/>
      <c r="Y1" s="80"/>
      <c r="Z1" s="80"/>
      <c r="AA1" s="80"/>
    </row>
    <row r="2" ht="15.75" customHeight="1">
      <c r="A2" s="81"/>
      <c r="B2" s="82"/>
      <c r="C2" s="83"/>
      <c r="D2" s="84"/>
      <c r="E2" s="83"/>
      <c r="F2" s="85"/>
      <c r="G2" s="86" t="s">
        <v>173</v>
      </c>
      <c r="H2" s="85"/>
      <c r="I2" s="85"/>
      <c r="J2" s="85"/>
      <c r="K2" s="85"/>
      <c r="L2" s="85"/>
      <c r="M2" s="85"/>
      <c r="N2" s="80"/>
      <c r="O2" s="80"/>
      <c r="P2" s="80"/>
      <c r="Q2" s="80"/>
      <c r="R2" s="80"/>
      <c r="S2" s="80"/>
      <c r="T2" s="80"/>
      <c r="U2" s="80"/>
      <c r="V2" s="80"/>
      <c r="W2" s="80"/>
      <c r="X2" s="80"/>
      <c r="Y2" s="80"/>
      <c r="Z2" s="80"/>
      <c r="AA2" s="80"/>
    </row>
    <row r="3" ht="15.75" customHeight="1">
      <c r="A3" s="78"/>
      <c r="B3" s="87"/>
      <c r="C3" s="87"/>
      <c r="D3" s="88" t="s">
        <v>174</v>
      </c>
      <c r="E3" s="89"/>
      <c r="F3" s="88" t="s">
        <v>175</v>
      </c>
      <c r="G3" s="90"/>
      <c r="H3" s="88" t="s">
        <v>176</v>
      </c>
      <c r="I3" s="89"/>
      <c r="J3" s="91" t="s">
        <v>177</v>
      </c>
      <c r="K3" s="92"/>
      <c r="L3" s="78"/>
      <c r="M3" s="93" t="s">
        <v>178</v>
      </c>
      <c r="N3" s="80"/>
      <c r="O3" s="80"/>
      <c r="P3" s="80"/>
      <c r="Q3" s="80"/>
      <c r="R3" s="80"/>
      <c r="S3" s="80"/>
      <c r="T3" s="80"/>
      <c r="U3" s="80"/>
      <c r="V3" s="80"/>
      <c r="W3" s="80"/>
      <c r="X3" s="80"/>
      <c r="Y3" s="80"/>
      <c r="Z3" s="80"/>
      <c r="AA3" s="80"/>
    </row>
    <row r="4" ht="15.75" customHeight="1">
      <c r="A4" s="94" t="s">
        <v>28</v>
      </c>
      <c r="B4" s="95"/>
      <c r="C4" s="95"/>
      <c r="D4" s="96">
        <f t="shared" ref="D4:D10" si="1">F4+H4</f>
        <v>488175045</v>
      </c>
      <c r="E4" s="95"/>
      <c r="F4" s="96">
        <v>3.27E8</v>
      </c>
      <c r="G4" s="95"/>
      <c r="H4" s="96">
        <v>1.61175045E8</v>
      </c>
      <c r="I4" s="95"/>
      <c r="J4" s="97"/>
      <c r="K4" s="95"/>
      <c r="L4" s="98"/>
      <c r="M4" s="99">
        <f t="shared" ref="M4:M10" si="2">(D4*1000)/(35500000000000)*100</f>
        <v>1.375140972</v>
      </c>
      <c r="N4" s="80"/>
      <c r="O4" s="80"/>
      <c r="P4" s="80"/>
      <c r="Q4" s="80"/>
      <c r="R4" s="80"/>
      <c r="S4" s="80"/>
      <c r="T4" s="80"/>
      <c r="U4" s="80"/>
      <c r="V4" s="80"/>
      <c r="W4" s="80"/>
      <c r="X4" s="80"/>
      <c r="Y4" s="80"/>
      <c r="Z4" s="80"/>
      <c r="AA4" s="80"/>
    </row>
    <row r="5" ht="15.75" customHeight="1">
      <c r="A5" s="94" t="s">
        <v>152</v>
      </c>
      <c r="B5" s="100"/>
      <c r="C5" s="95"/>
      <c r="D5" s="96">
        <f t="shared" si="1"/>
        <v>229937100</v>
      </c>
      <c r="E5" s="95"/>
      <c r="F5" s="96">
        <v>1.825E8</v>
      </c>
      <c r="G5" s="95"/>
      <c r="H5" s="96">
        <v>4.74371E7</v>
      </c>
      <c r="I5" s="95"/>
      <c r="J5" s="97"/>
      <c r="K5" s="95"/>
      <c r="L5" s="98"/>
      <c r="M5" s="99">
        <f t="shared" si="2"/>
        <v>0.6477101408</v>
      </c>
      <c r="N5" s="80"/>
      <c r="O5" s="80"/>
      <c r="P5" s="80"/>
      <c r="Q5" s="80"/>
      <c r="R5" s="80"/>
      <c r="S5" s="80"/>
      <c r="T5" s="80"/>
      <c r="U5" s="80"/>
      <c r="V5" s="80"/>
      <c r="W5" s="80"/>
      <c r="X5" s="80"/>
      <c r="Y5" s="80"/>
      <c r="Z5" s="80"/>
      <c r="AA5" s="80"/>
    </row>
    <row r="6" ht="15.75" customHeight="1">
      <c r="A6" s="94" t="s">
        <v>179</v>
      </c>
      <c r="B6" s="100"/>
      <c r="C6" s="95"/>
      <c r="D6" s="96">
        <f t="shared" si="1"/>
        <v>104839200</v>
      </c>
      <c r="E6" s="95"/>
      <c r="F6" s="96">
        <v>8300000.0</v>
      </c>
      <c r="G6" s="95"/>
      <c r="H6" s="96">
        <v>9.65392E7</v>
      </c>
      <c r="I6" s="95"/>
      <c r="J6" s="101"/>
      <c r="K6" s="95"/>
      <c r="L6" s="98"/>
      <c r="M6" s="99">
        <f t="shared" si="2"/>
        <v>0.2953216901</v>
      </c>
      <c r="N6" s="80"/>
      <c r="O6" s="80"/>
      <c r="P6" s="80"/>
      <c r="Q6" s="80"/>
      <c r="R6" s="80"/>
      <c r="S6" s="80"/>
      <c r="T6" s="80"/>
      <c r="U6" s="80"/>
      <c r="V6" s="80"/>
      <c r="W6" s="80"/>
      <c r="X6" s="80"/>
      <c r="Y6" s="80"/>
      <c r="Z6" s="80"/>
      <c r="AA6" s="80"/>
    </row>
    <row r="7" ht="15.75" customHeight="1">
      <c r="A7" s="102" t="s">
        <v>180</v>
      </c>
      <c r="B7" s="98"/>
      <c r="C7" s="95"/>
      <c r="D7" s="96">
        <f t="shared" si="1"/>
        <v>3767060</v>
      </c>
      <c r="E7" s="95"/>
      <c r="F7" s="96">
        <v>1100000.0</v>
      </c>
      <c r="G7" s="95"/>
      <c r="H7" s="96">
        <v>2667060.0</v>
      </c>
      <c r="I7" s="95"/>
      <c r="J7" s="101"/>
      <c r="K7" s="95"/>
      <c r="L7" s="98"/>
      <c r="M7" s="99">
        <f t="shared" si="2"/>
        <v>0.01061143662</v>
      </c>
      <c r="N7" s="80"/>
      <c r="O7" s="80"/>
      <c r="P7" s="80"/>
      <c r="Q7" s="80"/>
      <c r="R7" s="80"/>
      <c r="S7" s="80"/>
      <c r="T7" s="80"/>
      <c r="U7" s="80"/>
      <c r="V7" s="80"/>
      <c r="W7" s="80"/>
      <c r="X7" s="80"/>
      <c r="Y7" s="80"/>
      <c r="Z7" s="80"/>
      <c r="AA7" s="80"/>
    </row>
    <row r="8" ht="15.75" customHeight="1">
      <c r="A8" s="103" t="s">
        <v>75</v>
      </c>
      <c r="B8" s="104"/>
      <c r="C8" s="95"/>
      <c r="D8" s="96">
        <f t="shared" si="1"/>
        <v>2867085590</v>
      </c>
      <c r="E8" s="95"/>
      <c r="F8" s="96">
        <v>1.45838715E9</v>
      </c>
      <c r="G8" s="95"/>
      <c r="H8" s="96">
        <v>1.40869844E9</v>
      </c>
      <c r="I8" s="95"/>
      <c r="J8" s="101"/>
      <c r="K8" s="95"/>
      <c r="L8" s="98"/>
      <c r="M8" s="99">
        <f t="shared" si="2"/>
        <v>8.076297437</v>
      </c>
      <c r="N8" s="80"/>
      <c r="O8" s="80"/>
      <c r="P8" s="80"/>
      <c r="Q8" s="80"/>
      <c r="R8" s="80"/>
      <c r="S8" s="80"/>
      <c r="T8" s="80"/>
      <c r="U8" s="80"/>
      <c r="V8" s="80"/>
      <c r="W8" s="80"/>
      <c r="X8" s="80"/>
      <c r="Y8" s="80"/>
      <c r="Z8" s="80"/>
      <c r="AA8" s="80"/>
    </row>
    <row r="9" ht="15.75" customHeight="1">
      <c r="A9" s="103" t="s">
        <v>181</v>
      </c>
      <c r="B9" s="104"/>
      <c r="C9" s="95"/>
      <c r="D9" s="96">
        <f t="shared" si="1"/>
        <v>16811645</v>
      </c>
      <c r="E9" s="95"/>
      <c r="F9" s="96">
        <v>7835100.0</v>
      </c>
      <c r="G9" s="95"/>
      <c r="H9" s="96">
        <v>8976545.0</v>
      </c>
      <c r="I9" s="95"/>
      <c r="J9" s="101"/>
      <c r="K9" s="95"/>
      <c r="L9" s="98"/>
      <c r="M9" s="99">
        <f t="shared" si="2"/>
        <v>0.04735674648</v>
      </c>
      <c r="N9" s="80"/>
      <c r="O9" s="80"/>
      <c r="P9" s="80"/>
      <c r="Q9" s="80"/>
      <c r="R9" s="80"/>
      <c r="S9" s="80"/>
      <c r="T9" s="80"/>
      <c r="U9" s="80"/>
      <c r="V9" s="80"/>
      <c r="W9" s="80"/>
      <c r="X9" s="80"/>
      <c r="Y9" s="80"/>
      <c r="Z9" s="80"/>
      <c r="AA9" s="80"/>
    </row>
    <row r="10" ht="15.75" customHeight="1">
      <c r="A10" s="103" t="s">
        <v>145</v>
      </c>
      <c r="B10" s="104"/>
      <c r="C10" s="95"/>
      <c r="D10" s="96">
        <f t="shared" si="1"/>
        <v>1318853500</v>
      </c>
      <c r="E10" s="95"/>
      <c r="F10" s="96">
        <v>1.30695E9</v>
      </c>
      <c r="G10" s="95"/>
      <c r="H10" s="96">
        <v>1.19035E7</v>
      </c>
      <c r="I10" s="95"/>
      <c r="J10" s="101"/>
      <c r="K10" s="95"/>
      <c r="L10" s="98"/>
      <c r="M10" s="99">
        <f t="shared" si="2"/>
        <v>3.715080282</v>
      </c>
      <c r="N10" s="80"/>
      <c r="O10" s="80"/>
      <c r="P10" s="80"/>
      <c r="Q10" s="80"/>
      <c r="R10" s="80"/>
      <c r="S10" s="80"/>
      <c r="T10" s="80"/>
      <c r="U10" s="80"/>
      <c r="V10" s="80"/>
      <c r="W10" s="80"/>
      <c r="X10" s="80"/>
      <c r="Y10" s="80"/>
      <c r="Z10" s="80"/>
      <c r="AA10" s="80"/>
    </row>
    <row r="11" ht="15.75" customHeight="1">
      <c r="A11" s="105"/>
      <c r="B11" s="95"/>
      <c r="C11" s="95"/>
      <c r="D11" s="96"/>
      <c r="E11" s="95"/>
      <c r="F11" s="106"/>
      <c r="G11" s="95"/>
      <c r="H11" s="95"/>
      <c r="I11" s="95"/>
      <c r="J11" s="95"/>
      <c r="K11" s="95"/>
      <c r="L11" s="98"/>
      <c r="M11" s="99"/>
      <c r="N11" s="80"/>
      <c r="O11" s="80"/>
      <c r="P11" s="80"/>
      <c r="Q11" s="80"/>
      <c r="R11" s="80"/>
      <c r="S11" s="80"/>
      <c r="T11" s="80"/>
      <c r="U11" s="80"/>
      <c r="V11" s="80"/>
      <c r="W11" s="80"/>
      <c r="X11" s="80"/>
      <c r="Y11" s="80"/>
      <c r="Z11" s="80"/>
      <c r="AA11" s="80"/>
    </row>
    <row r="12" ht="15.75" customHeight="1">
      <c r="A12" s="103" t="s">
        <v>182</v>
      </c>
      <c r="B12" s="107"/>
      <c r="C12" s="107"/>
      <c r="D12" s="96">
        <f t="shared" ref="D12:D16" si="3">F12+H12</f>
        <v>21337530575</v>
      </c>
      <c r="E12" s="107"/>
      <c r="F12" s="108">
        <v>2.64544815E9</v>
      </c>
      <c r="G12" s="107"/>
      <c r="H12" s="109">
        <v>1.8692082425E10</v>
      </c>
      <c r="I12" s="107"/>
      <c r="J12" s="110">
        <v>2226476.0</v>
      </c>
      <c r="K12" s="107"/>
      <c r="L12" s="111"/>
      <c r="M12" s="99">
        <f t="shared" ref="M12:M16" si="4">(D12*1000)/(35500000000000)*100</f>
        <v>60.10571993</v>
      </c>
      <c r="N12" s="112"/>
      <c r="O12" s="112"/>
      <c r="P12" s="112"/>
      <c r="Q12" s="112"/>
      <c r="R12" s="112"/>
      <c r="S12" s="112"/>
      <c r="T12" s="112"/>
      <c r="U12" s="112"/>
      <c r="V12" s="112"/>
      <c r="W12" s="112"/>
      <c r="X12" s="112"/>
      <c r="Y12" s="112"/>
      <c r="Z12" s="112"/>
      <c r="AA12" s="112"/>
    </row>
    <row r="13" ht="15.75" customHeight="1">
      <c r="A13" s="113" t="s">
        <v>183</v>
      </c>
      <c r="B13" s="107"/>
      <c r="C13" s="107"/>
      <c r="D13" s="96">
        <f t="shared" si="3"/>
        <v>857612245</v>
      </c>
      <c r="E13" s="107"/>
      <c r="F13" s="114">
        <v>6.49E8</v>
      </c>
      <c r="G13" s="107"/>
      <c r="H13" s="109">
        <v>2.08612245E8</v>
      </c>
      <c r="I13" s="107"/>
      <c r="J13" s="109">
        <v>2.7541907E7</v>
      </c>
      <c r="K13" s="107"/>
      <c r="L13" s="111"/>
      <c r="M13" s="99">
        <f t="shared" si="4"/>
        <v>2.415809141</v>
      </c>
      <c r="N13" s="112"/>
      <c r="O13" s="112"/>
      <c r="P13" s="112"/>
      <c r="Q13" s="112"/>
      <c r="R13" s="112"/>
      <c r="S13" s="112"/>
      <c r="T13" s="112"/>
      <c r="U13" s="112"/>
      <c r="V13" s="112"/>
      <c r="W13" s="112"/>
      <c r="X13" s="112"/>
      <c r="Y13" s="112"/>
      <c r="Z13" s="112"/>
      <c r="AA13" s="112"/>
    </row>
    <row r="14" ht="15.75" customHeight="1">
      <c r="A14" s="113" t="s">
        <v>184</v>
      </c>
      <c r="B14" s="107"/>
      <c r="C14" s="107"/>
      <c r="D14" s="96">
        <f t="shared" si="3"/>
        <v>634369060</v>
      </c>
      <c r="E14" s="107"/>
      <c r="F14" s="114">
        <v>6.31702E8</v>
      </c>
      <c r="G14" s="107"/>
      <c r="H14" s="109">
        <v>2667060.0</v>
      </c>
      <c r="I14" s="107"/>
      <c r="J14" s="109">
        <v>3.244736425E9</v>
      </c>
      <c r="K14" s="107"/>
      <c r="L14" s="111"/>
      <c r="M14" s="99">
        <f t="shared" si="4"/>
        <v>1.786955099</v>
      </c>
      <c r="N14" s="112"/>
      <c r="O14" s="112"/>
      <c r="P14" s="112"/>
      <c r="Q14" s="112"/>
      <c r="R14" s="112"/>
      <c r="S14" s="112"/>
      <c r="T14" s="112"/>
      <c r="U14" s="112"/>
      <c r="V14" s="112"/>
      <c r="W14" s="112"/>
      <c r="X14" s="112"/>
      <c r="Y14" s="112"/>
      <c r="Z14" s="112"/>
      <c r="AA14" s="112"/>
    </row>
    <row r="15" ht="15.75" customHeight="1">
      <c r="A15" s="113" t="s">
        <v>185</v>
      </c>
      <c r="B15" s="107"/>
      <c r="C15" s="107"/>
      <c r="D15" s="96">
        <f t="shared" si="3"/>
        <v>229312145</v>
      </c>
      <c r="E15" s="107"/>
      <c r="F15" s="114">
        <v>2.203356E8</v>
      </c>
      <c r="G15" s="107"/>
      <c r="H15" s="109">
        <v>8976545.0</v>
      </c>
      <c r="I15" s="107"/>
      <c r="J15" s="109">
        <v>2.22080956E9</v>
      </c>
      <c r="K15" s="107"/>
      <c r="L15" s="111"/>
      <c r="M15" s="99">
        <f t="shared" si="4"/>
        <v>0.6459497042</v>
      </c>
      <c r="N15" s="112"/>
      <c r="O15" s="112"/>
      <c r="P15" s="112"/>
      <c r="Q15" s="112"/>
      <c r="R15" s="112"/>
      <c r="S15" s="112"/>
      <c r="T15" s="112"/>
      <c r="U15" s="112"/>
      <c r="V15" s="112"/>
      <c r="W15" s="112"/>
      <c r="X15" s="112"/>
      <c r="Y15" s="112"/>
      <c r="Z15" s="112"/>
      <c r="AA15" s="112"/>
    </row>
    <row r="16" ht="15.75" customHeight="1">
      <c r="A16" s="103" t="s">
        <v>186</v>
      </c>
      <c r="B16" s="107"/>
      <c r="C16" s="107"/>
      <c r="D16" s="96">
        <f t="shared" si="3"/>
        <v>1318853500</v>
      </c>
      <c r="E16" s="107"/>
      <c r="F16" s="114">
        <v>1.30695E9</v>
      </c>
      <c r="G16" s="107"/>
      <c r="H16" s="109">
        <v>1.19035E7</v>
      </c>
      <c r="I16" s="107"/>
      <c r="J16" s="109">
        <v>2.73787E7</v>
      </c>
      <c r="K16" s="107"/>
      <c r="L16" s="111"/>
      <c r="M16" s="99">
        <f t="shared" si="4"/>
        <v>3.715080282</v>
      </c>
      <c r="N16" s="112"/>
      <c r="O16" s="112"/>
      <c r="P16" s="112"/>
      <c r="Q16" s="112"/>
      <c r="R16" s="112"/>
      <c r="S16" s="112"/>
      <c r="T16" s="112"/>
      <c r="U16" s="112"/>
      <c r="V16" s="112"/>
      <c r="W16" s="112"/>
      <c r="X16" s="112"/>
      <c r="Y16" s="112"/>
      <c r="Z16" s="112"/>
      <c r="AA16" s="112"/>
    </row>
    <row r="17" ht="15.75" customHeight="1">
      <c r="A17" s="115"/>
      <c r="B17" s="107"/>
      <c r="C17" s="107"/>
      <c r="D17" s="107"/>
      <c r="E17" s="107"/>
      <c r="F17" s="107"/>
      <c r="G17" s="107"/>
      <c r="H17" s="109"/>
      <c r="I17" s="107"/>
      <c r="J17" s="107"/>
      <c r="K17" s="107"/>
      <c r="L17" s="111"/>
      <c r="M17" s="116"/>
      <c r="N17" s="112"/>
      <c r="O17" s="112"/>
      <c r="P17" s="112"/>
      <c r="Q17" s="112"/>
      <c r="R17" s="112"/>
      <c r="S17" s="112"/>
      <c r="T17" s="112"/>
      <c r="U17" s="112"/>
      <c r="V17" s="112"/>
      <c r="W17" s="112"/>
      <c r="X17" s="112"/>
      <c r="Y17" s="112"/>
      <c r="Z17" s="112"/>
      <c r="AA17" s="112"/>
    </row>
    <row r="18" ht="15.75" customHeight="1">
      <c r="A18" s="78"/>
      <c r="B18" s="78"/>
      <c r="C18" s="78"/>
      <c r="D18" s="78"/>
      <c r="E18" s="78"/>
      <c r="F18" s="78"/>
      <c r="G18" s="117">
        <v>2023.0</v>
      </c>
      <c r="H18" s="78"/>
      <c r="I18" s="78"/>
      <c r="J18" s="78"/>
      <c r="K18" s="78"/>
      <c r="L18" s="78"/>
      <c r="M18" s="78"/>
      <c r="N18" s="80"/>
      <c r="O18" s="80"/>
      <c r="P18" s="80"/>
      <c r="Q18" s="80"/>
      <c r="R18" s="80"/>
      <c r="S18" s="80"/>
      <c r="T18" s="80"/>
      <c r="U18" s="80"/>
      <c r="V18" s="80"/>
      <c r="W18" s="80"/>
      <c r="X18" s="80"/>
      <c r="Y18" s="80"/>
      <c r="Z18" s="80"/>
      <c r="AA18" s="80"/>
    </row>
    <row r="19" ht="15.75" customHeight="1">
      <c r="A19" s="85"/>
      <c r="B19" s="82"/>
      <c r="C19" s="82"/>
      <c r="D19" s="84"/>
      <c r="E19" s="85"/>
      <c r="F19" s="82"/>
      <c r="G19" s="118" t="s">
        <v>187</v>
      </c>
      <c r="H19" s="85"/>
      <c r="I19" s="85"/>
      <c r="J19" s="85"/>
      <c r="K19" s="119"/>
      <c r="L19" s="119"/>
      <c r="M19" s="119"/>
      <c r="N19" s="80"/>
      <c r="O19" s="80"/>
      <c r="P19" s="80"/>
      <c r="Q19" s="80"/>
      <c r="R19" s="80"/>
      <c r="S19" s="80"/>
      <c r="T19" s="80"/>
      <c r="U19" s="80"/>
      <c r="V19" s="80"/>
      <c r="W19" s="80"/>
      <c r="X19" s="80"/>
      <c r="Y19" s="80"/>
      <c r="Z19" s="80"/>
      <c r="AA19" s="80"/>
    </row>
    <row r="20" ht="15.75" customHeight="1">
      <c r="A20" s="78"/>
      <c r="B20" s="87"/>
      <c r="C20" s="87"/>
      <c r="D20" s="88" t="s">
        <v>174</v>
      </c>
      <c r="E20" s="89"/>
      <c r="F20" s="88" t="s">
        <v>175</v>
      </c>
      <c r="G20" s="90"/>
      <c r="H20" s="88" t="s">
        <v>176</v>
      </c>
      <c r="I20" s="78"/>
      <c r="J20" s="120" t="s">
        <v>188</v>
      </c>
      <c r="K20" s="78"/>
      <c r="L20" s="78"/>
      <c r="M20" s="78" t="s">
        <v>189</v>
      </c>
      <c r="N20" s="80"/>
      <c r="O20" s="80"/>
      <c r="P20" s="80"/>
      <c r="Q20" s="80"/>
      <c r="R20" s="80"/>
      <c r="S20" s="80"/>
      <c r="T20" s="80"/>
      <c r="U20" s="80"/>
      <c r="V20" s="80"/>
      <c r="W20" s="80"/>
      <c r="X20" s="80"/>
      <c r="Y20" s="80"/>
      <c r="Z20" s="80"/>
      <c r="AA20" s="80"/>
    </row>
    <row r="21" ht="15.75" customHeight="1">
      <c r="A21" s="94" t="s">
        <v>28</v>
      </c>
      <c r="B21" s="95"/>
      <c r="C21" s="95"/>
      <c r="D21" s="96">
        <f t="shared" ref="D21:D27" si="5">F21+H21</f>
        <v>205939704</v>
      </c>
      <c r="E21" s="95"/>
      <c r="F21" s="96">
        <v>1.23367674E8</v>
      </c>
      <c r="G21" s="95"/>
      <c r="H21" s="96">
        <v>8.257203E7</v>
      </c>
      <c r="I21" s="95"/>
      <c r="J21" s="101"/>
      <c r="K21" s="98"/>
      <c r="L21" s="98"/>
      <c r="M21" s="99">
        <f t="shared" ref="M21:M27" si="6">(D21*1000)/(16550000000000)*100</f>
        <v>1.244348665</v>
      </c>
      <c r="N21" s="80"/>
      <c r="O21" s="80"/>
      <c r="P21" s="80"/>
      <c r="Q21" s="80"/>
      <c r="R21" s="80"/>
      <c r="S21" s="80"/>
      <c r="T21" s="80"/>
      <c r="U21" s="80"/>
      <c r="V21" s="80"/>
      <c r="W21" s="80"/>
      <c r="X21" s="80"/>
      <c r="Y21" s="80"/>
      <c r="Z21" s="80"/>
      <c r="AA21" s="80"/>
    </row>
    <row r="22" ht="15.75" customHeight="1">
      <c r="A22" s="94" t="s">
        <v>152</v>
      </c>
      <c r="B22" s="100"/>
      <c r="C22" s="95"/>
      <c r="D22" s="96">
        <f t="shared" si="5"/>
        <v>53925230</v>
      </c>
      <c r="E22" s="95"/>
      <c r="F22" s="96">
        <v>3.1143E7</v>
      </c>
      <c r="G22" s="95"/>
      <c r="H22" s="96">
        <v>2.278223E7</v>
      </c>
      <c r="I22" s="95"/>
      <c r="J22" s="101"/>
      <c r="K22" s="98"/>
      <c r="L22" s="98"/>
      <c r="M22" s="99">
        <f t="shared" si="6"/>
        <v>0.3258322054</v>
      </c>
      <c r="N22" s="80"/>
      <c r="O22" s="80"/>
      <c r="P22" s="80"/>
      <c r="Q22" s="80"/>
      <c r="R22" s="80"/>
      <c r="S22" s="80"/>
      <c r="T22" s="80"/>
      <c r="U22" s="80"/>
      <c r="V22" s="80"/>
      <c r="W22" s="80"/>
      <c r="X22" s="80"/>
      <c r="Y22" s="80"/>
      <c r="Z22" s="80"/>
      <c r="AA22" s="80"/>
    </row>
    <row r="23" ht="15.75" customHeight="1">
      <c r="A23" s="94" t="s">
        <v>179</v>
      </c>
      <c r="B23" s="100"/>
      <c r="C23" s="95"/>
      <c r="D23" s="96">
        <f t="shared" si="5"/>
        <v>14487200</v>
      </c>
      <c r="E23" s="95"/>
      <c r="F23" s="96">
        <v>5700000.0</v>
      </c>
      <c r="G23" s="95"/>
      <c r="H23" s="96">
        <v>8787200.0</v>
      </c>
      <c r="I23" s="95"/>
      <c r="J23" s="101"/>
      <c r="K23" s="98"/>
      <c r="L23" s="98"/>
      <c r="M23" s="99">
        <f t="shared" si="6"/>
        <v>0.08753595166</v>
      </c>
      <c r="N23" s="121"/>
      <c r="O23" s="121"/>
      <c r="P23" s="121"/>
      <c r="Q23" s="121"/>
      <c r="R23" s="121"/>
      <c r="S23" s="121"/>
      <c r="T23" s="121"/>
      <c r="U23" s="121"/>
      <c r="V23" s="121"/>
      <c r="W23" s="121"/>
      <c r="X23" s="121"/>
      <c r="Y23" s="121"/>
      <c r="Z23" s="121"/>
      <c r="AA23" s="121"/>
    </row>
    <row r="24" ht="15.75" customHeight="1">
      <c r="A24" s="102" t="s">
        <v>180</v>
      </c>
      <c r="B24" s="98"/>
      <c r="C24" s="95"/>
      <c r="D24" s="96">
        <f t="shared" si="5"/>
        <v>1168025</v>
      </c>
      <c r="E24" s="95"/>
      <c r="F24" s="96">
        <v>175000.0</v>
      </c>
      <c r="G24" s="95"/>
      <c r="H24" s="96">
        <v>993025.0</v>
      </c>
      <c r="I24" s="95"/>
      <c r="J24" s="101"/>
      <c r="K24" s="98"/>
      <c r="L24" s="98"/>
      <c r="M24" s="99">
        <f t="shared" si="6"/>
        <v>0.00705755287</v>
      </c>
      <c r="N24" s="80"/>
      <c r="O24" s="80"/>
      <c r="P24" s="80"/>
      <c r="Q24" s="80"/>
      <c r="R24" s="80"/>
      <c r="S24" s="80"/>
      <c r="T24" s="80"/>
      <c r="U24" s="80"/>
      <c r="V24" s="80"/>
      <c r="W24" s="80"/>
      <c r="X24" s="80"/>
      <c r="Y24" s="80"/>
      <c r="Z24" s="80"/>
      <c r="AA24" s="80"/>
    </row>
    <row r="25" ht="15.75" customHeight="1">
      <c r="A25" s="103" t="s">
        <v>75</v>
      </c>
      <c r="B25" s="104"/>
      <c r="C25" s="95"/>
      <c r="D25" s="96">
        <f t="shared" si="5"/>
        <v>1009988890</v>
      </c>
      <c r="E25" s="95"/>
      <c r="F25" s="96">
        <v>3.50407E8</v>
      </c>
      <c r="G25" s="95"/>
      <c r="H25" s="96">
        <v>6.5958189E8</v>
      </c>
      <c r="I25" s="95"/>
      <c r="J25" s="101"/>
      <c r="K25" s="98"/>
      <c r="L25" s="98"/>
      <c r="M25" s="99">
        <f t="shared" si="6"/>
        <v>6.102651903</v>
      </c>
      <c r="N25" s="80"/>
      <c r="O25" s="80"/>
      <c r="P25" s="80"/>
      <c r="Q25" s="80"/>
      <c r="R25" s="80"/>
      <c r="S25" s="80"/>
      <c r="T25" s="80"/>
      <c r="U25" s="80"/>
      <c r="V25" s="80"/>
      <c r="W25" s="80"/>
      <c r="X25" s="80"/>
      <c r="Y25" s="80"/>
      <c r="Z25" s="80"/>
      <c r="AA25" s="80"/>
    </row>
    <row r="26" ht="15.75" customHeight="1">
      <c r="A26" s="103" t="s">
        <v>181</v>
      </c>
      <c r="B26" s="104"/>
      <c r="C26" s="95"/>
      <c r="D26" s="96">
        <f t="shared" si="5"/>
        <v>104335675</v>
      </c>
      <c r="E26" s="95"/>
      <c r="F26" s="96">
        <v>9.94899E7</v>
      </c>
      <c r="G26" s="95"/>
      <c r="H26" s="96">
        <v>4845775.0</v>
      </c>
      <c r="I26" s="95"/>
      <c r="J26" s="101"/>
      <c r="K26" s="98"/>
      <c r="L26" s="98"/>
      <c r="M26" s="99">
        <f t="shared" si="6"/>
        <v>0.6304270393</v>
      </c>
      <c r="N26" s="80"/>
      <c r="O26" s="80"/>
      <c r="P26" s="80"/>
      <c r="Q26" s="80"/>
      <c r="R26" s="80"/>
      <c r="S26" s="80"/>
      <c r="T26" s="80"/>
      <c r="U26" s="80"/>
      <c r="V26" s="80"/>
      <c r="W26" s="80"/>
      <c r="X26" s="80"/>
      <c r="Y26" s="80"/>
      <c r="Z26" s="80"/>
      <c r="AA26" s="80"/>
    </row>
    <row r="27" ht="18.0" customHeight="1">
      <c r="A27" s="103" t="s">
        <v>145</v>
      </c>
      <c r="B27" s="95"/>
      <c r="C27" s="95"/>
      <c r="D27" s="96">
        <f t="shared" si="5"/>
        <v>418133140</v>
      </c>
      <c r="E27" s="95"/>
      <c r="F27" s="96">
        <v>4.1735E8</v>
      </c>
      <c r="G27" s="95"/>
      <c r="H27" s="96">
        <v>783140.0</v>
      </c>
      <c r="I27" s="95"/>
      <c r="J27" s="97"/>
      <c r="K27" s="95"/>
      <c r="L27" s="98"/>
      <c r="M27" s="99">
        <f t="shared" si="6"/>
        <v>2.52648423</v>
      </c>
      <c r="N27" s="80"/>
      <c r="O27" s="80"/>
      <c r="P27" s="80"/>
      <c r="Q27" s="80"/>
      <c r="R27" s="80"/>
      <c r="S27" s="80"/>
      <c r="T27" s="80"/>
      <c r="U27" s="80"/>
      <c r="V27" s="80"/>
      <c r="W27" s="80"/>
      <c r="X27" s="80"/>
      <c r="Y27" s="80"/>
      <c r="Z27" s="80"/>
      <c r="AA27" s="80"/>
    </row>
    <row r="28" ht="18.0" customHeight="1">
      <c r="A28" s="115"/>
      <c r="B28" s="95"/>
      <c r="C28" s="95"/>
      <c r="D28" s="96"/>
      <c r="E28" s="95"/>
      <c r="F28" s="95"/>
      <c r="G28" s="95"/>
      <c r="H28" s="95"/>
      <c r="I28" s="95"/>
      <c r="K28" s="95"/>
      <c r="L28" s="98"/>
      <c r="M28" s="99"/>
      <c r="N28" s="80"/>
      <c r="O28" s="80"/>
      <c r="P28" s="80"/>
      <c r="Q28" s="80"/>
      <c r="R28" s="80"/>
      <c r="S28" s="80"/>
      <c r="T28" s="80"/>
      <c r="U28" s="80"/>
      <c r="V28" s="80"/>
      <c r="W28" s="80"/>
      <c r="X28" s="80"/>
      <c r="Y28" s="80"/>
      <c r="Z28" s="80"/>
      <c r="AA28" s="80"/>
    </row>
    <row r="29" ht="18.0" customHeight="1">
      <c r="A29" s="103" t="s">
        <v>190</v>
      </c>
      <c r="B29" s="95"/>
      <c r="C29" s="95"/>
      <c r="D29" s="96">
        <f t="shared" ref="D29:D33" si="7">F29+H29</f>
        <v>8655774330</v>
      </c>
      <c r="E29" s="95"/>
      <c r="F29" s="96">
        <v>7.2967935E8</v>
      </c>
      <c r="G29" s="95"/>
      <c r="H29" s="96">
        <v>7.92609498E9</v>
      </c>
      <c r="I29" s="95"/>
      <c r="J29" s="96">
        <v>3927450.0</v>
      </c>
      <c r="K29" s="95"/>
      <c r="L29" s="98"/>
      <c r="M29" s="99">
        <f t="shared" ref="M29:M33" si="8">(D29*1000)/(16550000000000)*100</f>
        <v>52.30075124</v>
      </c>
      <c r="N29" s="80"/>
      <c r="O29" s="80"/>
      <c r="P29" s="80"/>
      <c r="Q29" s="80"/>
      <c r="R29" s="80"/>
      <c r="S29" s="80"/>
      <c r="T29" s="80"/>
      <c r="U29" s="80"/>
      <c r="V29" s="80"/>
      <c r="W29" s="80"/>
      <c r="X29" s="80"/>
      <c r="Y29" s="80"/>
      <c r="Z29" s="80"/>
      <c r="AA29" s="80"/>
    </row>
    <row r="30" ht="15.75" customHeight="1">
      <c r="A30" s="113" t="s">
        <v>183</v>
      </c>
      <c r="B30" s="95"/>
      <c r="C30" s="95"/>
      <c r="D30" s="96">
        <f t="shared" si="7"/>
        <v>294554260</v>
      </c>
      <c r="E30" s="95"/>
      <c r="F30" s="96">
        <v>1.892E8</v>
      </c>
      <c r="G30" s="95"/>
      <c r="H30" s="96">
        <v>1.0535426E8</v>
      </c>
      <c r="I30" s="95"/>
      <c r="J30" s="96">
        <v>2246433.0</v>
      </c>
      <c r="K30" s="95"/>
      <c r="L30" s="98"/>
      <c r="M30" s="99">
        <f t="shared" si="8"/>
        <v>1.779784048</v>
      </c>
      <c r="N30" s="80"/>
      <c r="O30" s="80"/>
      <c r="P30" s="80"/>
      <c r="Q30" s="80"/>
      <c r="R30" s="80"/>
      <c r="S30" s="80"/>
      <c r="T30" s="80"/>
      <c r="U30" s="80"/>
      <c r="V30" s="80"/>
      <c r="W30" s="80"/>
      <c r="X30" s="80"/>
      <c r="Y30" s="80"/>
      <c r="Z30" s="80"/>
      <c r="AA30" s="80"/>
    </row>
    <row r="31" ht="15.75" customHeight="1">
      <c r="A31" s="113" t="s">
        <v>184</v>
      </c>
      <c r="B31" s="95"/>
      <c r="C31" s="95"/>
      <c r="D31" s="96">
        <f t="shared" si="7"/>
        <v>141546715</v>
      </c>
      <c r="E31" s="95"/>
      <c r="F31" s="96">
        <v>1.40059E8</v>
      </c>
      <c r="G31" s="95"/>
      <c r="H31" s="96">
        <v>1487715.0</v>
      </c>
      <c r="I31" s="95"/>
      <c r="J31" s="96">
        <v>1.314740172E9</v>
      </c>
      <c r="K31" s="95"/>
      <c r="L31" s="98"/>
      <c r="M31" s="99">
        <f t="shared" si="8"/>
        <v>0.8552671601</v>
      </c>
      <c r="N31" s="80"/>
      <c r="O31" s="80"/>
      <c r="P31" s="80"/>
      <c r="Q31" s="80"/>
      <c r="R31" s="80"/>
      <c r="S31" s="80"/>
      <c r="T31" s="80"/>
      <c r="U31" s="80"/>
      <c r="V31" s="80"/>
      <c r="W31" s="80"/>
      <c r="X31" s="80"/>
      <c r="Y31" s="80"/>
      <c r="Z31" s="80"/>
      <c r="AA31" s="80"/>
    </row>
    <row r="32" ht="15.75" customHeight="1">
      <c r="A32" s="113" t="s">
        <v>185</v>
      </c>
      <c r="B32" s="95"/>
      <c r="C32" s="95"/>
      <c r="D32" s="96">
        <f t="shared" si="7"/>
        <v>121775515</v>
      </c>
      <c r="E32" s="95"/>
      <c r="F32" s="96">
        <v>1.05555E8</v>
      </c>
      <c r="G32" s="95"/>
      <c r="H32" s="96">
        <v>1.6220515E7</v>
      </c>
      <c r="I32" s="95"/>
      <c r="J32" s="96">
        <v>7.79531534E8</v>
      </c>
      <c r="K32" s="95"/>
      <c r="L32" s="98"/>
      <c r="M32" s="99">
        <f t="shared" si="8"/>
        <v>0.735803716</v>
      </c>
      <c r="N32" s="80"/>
      <c r="O32" s="80"/>
      <c r="P32" s="80"/>
      <c r="Q32" s="80"/>
      <c r="R32" s="80"/>
      <c r="S32" s="80"/>
      <c r="T32" s="80"/>
      <c r="U32" s="80"/>
      <c r="V32" s="80"/>
      <c r="W32" s="80"/>
      <c r="X32" s="80"/>
      <c r="Y32" s="80"/>
      <c r="Z32" s="80"/>
      <c r="AA32" s="80"/>
    </row>
    <row r="33" ht="15.75" customHeight="1">
      <c r="A33" s="103" t="s">
        <v>186</v>
      </c>
      <c r="B33" s="95"/>
      <c r="C33" s="95"/>
      <c r="D33" s="96">
        <f t="shared" si="7"/>
        <v>422296140</v>
      </c>
      <c r="E33" s="95"/>
      <c r="F33" s="96">
        <v>4.1735E8</v>
      </c>
      <c r="G33" s="95"/>
      <c r="H33" s="96">
        <v>4946140.0</v>
      </c>
      <c r="I33" s="95"/>
      <c r="J33" s="96">
        <v>2.3767256E7</v>
      </c>
      <c r="K33" s="95"/>
      <c r="L33" s="98"/>
      <c r="M33" s="99">
        <f t="shared" si="8"/>
        <v>2.551638308</v>
      </c>
      <c r="N33" s="80"/>
      <c r="O33" s="80"/>
      <c r="P33" s="80"/>
      <c r="Q33" s="80"/>
      <c r="R33" s="80"/>
      <c r="S33" s="80"/>
      <c r="T33" s="80"/>
      <c r="U33" s="80"/>
      <c r="V33" s="80"/>
      <c r="W33" s="80"/>
      <c r="X33" s="80"/>
      <c r="Y33" s="80"/>
      <c r="Z33" s="80"/>
      <c r="AA33" s="80"/>
    </row>
    <row r="34" ht="15.75" customHeight="1">
      <c r="A34" s="122"/>
      <c r="B34" s="123"/>
      <c r="C34" s="95"/>
      <c r="D34" s="95"/>
      <c r="E34" s="95"/>
      <c r="F34" s="95"/>
      <c r="G34" s="95"/>
      <c r="H34" s="95"/>
      <c r="I34" s="95"/>
      <c r="J34" s="95"/>
      <c r="K34" s="98"/>
      <c r="L34" s="98"/>
      <c r="M34" s="124"/>
      <c r="N34" s="80"/>
      <c r="O34" s="80"/>
      <c r="P34" s="80"/>
      <c r="Q34" s="80"/>
      <c r="R34" s="80"/>
      <c r="S34" s="80"/>
      <c r="T34" s="80"/>
      <c r="U34" s="80"/>
      <c r="V34" s="80"/>
      <c r="W34" s="80"/>
      <c r="X34" s="80"/>
      <c r="Y34" s="80"/>
      <c r="Z34" s="80"/>
      <c r="AA34" s="80"/>
    </row>
    <row r="35" ht="15.75" customHeight="1">
      <c r="A35" s="78"/>
      <c r="B35" s="78"/>
      <c r="C35" s="78"/>
      <c r="D35" s="78"/>
      <c r="E35" s="78"/>
      <c r="F35" s="78"/>
      <c r="G35" s="125">
        <v>2022.0</v>
      </c>
      <c r="H35" s="78"/>
      <c r="I35" s="78"/>
      <c r="J35" s="78"/>
      <c r="K35" s="78"/>
      <c r="L35" s="78"/>
      <c r="M35" s="78"/>
      <c r="N35" s="80"/>
      <c r="O35" s="80"/>
      <c r="P35" s="80"/>
      <c r="Q35" s="80"/>
      <c r="R35" s="80"/>
      <c r="S35" s="80"/>
      <c r="T35" s="80"/>
      <c r="U35" s="80"/>
      <c r="V35" s="80"/>
      <c r="W35" s="80"/>
      <c r="X35" s="80"/>
      <c r="Y35" s="80"/>
      <c r="Z35" s="80"/>
      <c r="AA35" s="80"/>
    </row>
    <row r="36" ht="15.75" customHeight="1">
      <c r="A36" s="126"/>
      <c r="B36" s="126"/>
      <c r="C36" s="126"/>
      <c r="D36" s="126"/>
      <c r="E36" s="126"/>
      <c r="F36" s="82"/>
      <c r="G36" s="127" t="s">
        <v>191</v>
      </c>
      <c r="H36" s="126"/>
      <c r="I36" s="126"/>
      <c r="J36" s="126"/>
      <c r="K36" s="126"/>
      <c r="L36" s="126"/>
      <c r="M36" s="126"/>
      <c r="N36" s="80"/>
      <c r="O36" s="80"/>
      <c r="P36" s="80"/>
      <c r="Q36" s="80"/>
      <c r="R36" s="80"/>
      <c r="S36" s="80"/>
      <c r="T36" s="80"/>
      <c r="U36" s="80"/>
      <c r="V36" s="80"/>
      <c r="W36" s="80"/>
      <c r="X36" s="80"/>
      <c r="Y36" s="80"/>
      <c r="Z36" s="80"/>
      <c r="AA36" s="80"/>
    </row>
    <row r="37" ht="15.75" customHeight="1">
      <c r="A37" s="78"/>
      <c r="B37" s="87"/>
      <c r="C37" s="87"/>
      <c r="D37" s="88" t="s">
        <v>174</v>
      </c>
      <c r="E37" s="89"/>
      <c r="F37" s="88" t="s">
        <v>175</v>
      </c>
      <c r="G37" s="90"/>
      <c r="H37" s="88" t="s">
        <v>176</v>
      </c>
      <c r="I37" s="78"/>
      <c r="J37" s="120" t="s">
        <v>192</v>
      </c>
      <c r="K37" s="78"/>
      <c r="L37" s="78"/>
      <c r="M37" s="78" t="s">
        <v>189</v>
      </c>
      <c r="N37" s="80"/>
      <c r="O37" s="80"/>
      <c r="P37" s="80"/>
      <c r="Q37" s="80"/>
      <c r="R37" s="80"/>
      <c r="S37" s="80"/>
      <c r="T37" s="80"/>
      <c r="U37" s="80"/>
      <c r="V37" s="80"/>
      <c r="W37" s="80"/>
      <c r="X37" s="80"/>
      <c r="Y37" s="80"/>
      <c r="Z37" s="80"/>
      <c r="AA37" s="80"/>
    </row>
    <row r="38" ht="15.75" customHeight="1">
      <c r="A38" s="128" t="s">
        <v>28</v>
      </c>
      <c r="B38" s="95"/>
      <c r="C38" s="95"/>
      <c r="D38" s="96">
        <f t="shared" ref="D38:D44" si="9">F38+H38</f>
        <v>133702270</v>
      </c>
      <c r="E38" s="95"/>
      <c r="F38" s="96">
        <v>7.15E7</v>
      </c>
      <c r="G38" s="95"/>
      <c r="H38" s="96">
        <v>6.220227E7</v>
      </c>
      <c r="I38" s="98"/>
      <c r="J38" s="129"/>
      <c r="K38" s="98"/>
      <c r="L38" s="98"/>
      <c r="M38" s="99">
        <f t="shared" ref="M38:M44" si="10">(D38*1000)/(13325000000000)*100</f>
        <v>1.003394146</v>
      </c>
      <c r="N38" s="80"/>
      <c r="O38" s="80"/>
      <c r="P38" s="80"/>
      <c r="Q38" s="80"/>
      <c r="R38" s="80"/>
      <c r="S38" s="80"/>
      <c r="T38" s="80"/>
      <c r="U38" s="80"/>
      <c r="V38" s="80"/>
      <c r="W38" s="80"/>
      <c r="X38" s="80"/>
      <c r="Y38" s="80"/>
      <c r="Z38" s="80"/>
      <c r="AA38" s="80"/>
    </row>
    <row r="39" ht="15.75" customHeight="1">
      <c r="A39" s="128" t="s">
        <v>152</v>
      </c>
      <c r="B39" s="100"/>
      <c r="C39" s="95"/>
      <c r="D39" s="96">
        <f t="shared" si="9"/>
        <v>51572425</v>
      </c>
      <c r="E39" s="95"/>
      <c r="F39" s="96">
        <v>3.1443E7</v>
      </c>
      <c r="G39" s="95"/>
      <c r="H39" s="96">
        <v>2.0129425E7</v>
      </c>
      <c r="I39" s="98"/>
      <c r="J39" s="129"/>
      <c r="K39" s="98"/>
      <c r="L39" s="98"/>
      <c r="M39" s="99">
        <f t="shared" si="10"/>
        <v>0.3870350844</v>
      </c>
      <c r="N39" s="80"/>
      <c r="O39" s="80"/>
      <c r="P39" s="80"/>
      <c r="Q39" s="80"/>
      <c r="R39" s="80"/>
      <c r="S39" s="80"/>
      <c r="T39" s="80"/>
      <c r="U39" s="80"/>
      <c r="V39" s="80"/>
      <c r="W39" s="80"/>
      <c r="X39" s="80"/>
      <c r="Y39" s="80"/>
      <c r="Z39" s="80"/>
      <c r="AA39" s="80"/>
    </row>
    <row r="40" ht="15.75" customHeight="1">
      <c r="A40" s="128" t="s">
        <v>179</v>
      </c>
      <c r="B40" s="100"/>
      <c r="C40" s="95"/>
      <c r="D40" s="96">
        <f t="shared" si="9"/>
        <v>12379450</v>
      </c>
      <c r="E40" s="95"/>
      <c r="F40" s="96">
        <v>4143950.0</v>
      </c>
      <c r="G40" s="95"/>
      <c r="H40" s="96">
        <v>8235500.0</v>
      </c>
      <c r="I40" s="98"/>
      <c r="J40" s="129"/>
      <c r="K40" s="98"/>
      <c r="L40" s="98"/>
      <c r="M40" s="99">
        <f t="shared" si="10"/>
        <v>0.09290393996</v>
      </c>
      <c r="N40" s="80"/>
      <c r="O40" s="80"/>
      <c r="P40" s="80"/>
      <c r="Q40" s="80"/>
      <c r="R40" s="80"/>
      <c r="S40" s="80"/>
      <c r="T40" s="80"/>
      <c r="U40" s="80"/>
      <c r="V40" s="80"/>
      <c r="W40" s="80"/>
      <c r="X40" s="80"/>
      <c r="Y40" s="80"/>
      <c r="Z40" s="80"/>
      <c r="AA40" s="80"/>
    </row>
    <row r="41" ht="15.75" customHeight="1">
      <c r="A41" s="102" t="s">
        <v>180</v>
      </c>
      <c r="B41" s="98"/>
      <c r="C41" s="95"/>
      <c r="D41" s="96">
        <f t="shared" si="9"/>
        <v>1249000</v>
      </c>
      <c r="E41" s="95"/>
      <c r="F41" s="96">
        <v>100000.0</v>
      </c>
      <c r="G41" s="95"/>
      <c r="H41" s="96">
        <v>1149000.0</v>
      </c>
      <c r="I41" s="98"/>
      <c r="J41" s="129"/>
      <c r="K41" s="98"/>
      <c r="L41" s="98"/>
      <c r="M41" s="99">
        <f t="shared" si="10"/>
        <v>0.009373358349</v>
      </c>
      <c r="N41" s="80"/>
      <c r="O41" s="80"/>
      <c r="P41" s="80"/>
      <c r="Q41" s="80"/>
      <c r="R41" s="80"/>
      <c r="S41" s="80"/>
      <c r="T41" s="80"/>
      <c r="U41" s="80"/>
      <c r="V41" s="80"/>
      <c r="W41" s="80"/>
      <c r="X41" s="80"/>
      <c r="Y41" s="80"/>
      <c r="Z41" s="80"/>
      <c r="AA41" s="80"/>
    </row>
    <row r="42" ht="15.75" customHeight="1">
      <c r="A42" s="130" t="s">
        <v>75</v>
      </c>
      <c r="B42" s="104"/>
      <c r="C42" s="95"/>
      <c r="D42" s="96">
        <f t="shared" si="9"/>
        <v>763220590</v>
      </c>
      <c r="E42" s="95"/>
      <c r="F42" s="96">
        <v>1.92257E8</v>
      </c>
      <c r="G42" s="95"/>
      <c r="H42" s="96">
        <v>5.7096359E8</v>
      </c>
      <c r="I42" s="98"/>
      <c r="J42" s="129"/>
      <c r="K42" s="98"/>
      <c r="L42" s="98"/>
      <c r="M42" s="99">
        <f t="shared" si="10"/>
        <v>5.727734259</v>
      </c>
      <c r="N42" s="80"/>
      <c r="O42" s="80"/>
      <c r="P42" s="80"/>
      <c r="Q42" s="80"/>
      <c r="R42" s="80"/>
      <c r="S42" s="80"/>
      <c r="T42" s="80"/>
      <c r="U42" s="80"/>
      <c r="V42" s="80"/>
      <c r="W42" s="80"/>
      <c r="X42" s="80"/>
      <c r="Y42" s="80"/>
      <c r="Z42" s="80"/>
      <c r="AA42" s="80"/>
    </row>
    <row r="43" ht="15.75" customHeight="1">
      <c r="A43" s="130" t="s">
        <v>181</v>
      </c>
      <c r="B43" s="104"/>
      <c r="C43" s="95"/>
      <c r="D43" s="96">
        <f t="shared" si="9"/>
        <v>63926190</v>
      </c>
      <c r="E43" s="95"/>
      <c r="F43" s="96">
        <v>5.7584E7</v>
      </c>
      <c r="G43" s="95"/>
      <c r="H43" s="96">
        <v>6342190.0</v>
      </c>
      <c r="I43" s="98"/>
      <c r="J43" s="129"/>
      <c r="K43" s="98"/>
      <c r="L43" s="98"/>
      <c r="M43" s="99">
        <f t="shared" si="10"/>
        <v>0.4797462664</v>
      </c>
      <c r="N43" s="121"/>
      <c r="O43" s="121"/>
      <c r="P43" s="121"/>
      <c r="Q43" s="121"/>
      <c r="R43" s="121"/>
      <c r="S43" s="121"/>
      <c r="T43" s="121"/>
      <c r="U43" s="121"/>
      <c r="V43" s="121"/>
      <c r="W43" s="121"/>
      <c r="X43" s="121"/>
      <c r="Y43" s="121"/>
      <c r="Z43" s="121"/>
      <c r="AA43" s="121"/>
    </row>
    <row r="44" ht="15.75" customHeight="1">
      <c r="A44" s="130" t="s">
        <v>145</v>
      </c>
      <c r="B44" s="104"/>
      <c r="C44" s="95"/>
      <c r="D44" s="96">
        <f t="shared" si="9"/>
        <v>253715230</v>
      </c>
      <c r="E44" s="95"/>
      <c r="F44" s="96">
        <v>2.52902E8</v>
      </c>
      <c r="G44" s="95"/>
      <c r="H44" s="96">
        <v>813230.0</v>
      </c>
      <c r="I44" s="98"/>
      <c r="J44" s="129"/>
      <c r="K44" s="98"/>
      <c r="L44" s="98"/>
      <c r="M44" s="99">
        <f t="shared" si="10"/>
        <v>1.904054259</v>
      </c>
      <c r="N44" s="121"/>
      <c r="O44" s="121"/>
      <c r="P44" s="121"/>
      <c r="Q44" s="121"/>
      <c r="R44" s="121"/>
      <c r="S44" s="121"/>
      <c r="T44" s="121"/>
      <c r="U44" s="121"/>
      <c r="V44" s="121"/>
      <c r="W44" s="121"/>
      <c r="X44" s="121"/>
      <c r="Y44" s="121"/>
      <c r="Z44" s="121"/>
      <c r="AA44" s="121"/>
    </row>
    <row r="45" ht="15.75" customHeight="1">
      <c r="A45" s="130"/>
      <c r="B45" s="104"/>
      <c r="C45" s="95"/>
      <c r="D45" s="96"/>
      <c r="E45" s="95"/>
      <c r="F45" s="96"/>
      <c r="G45" s="95"/>
      <c r="H45" s="96"/>
      <c r="I45" s="98"/>
      <c r="J45" s="98"/>
      <c r="K45" s="98"/>
      <c r="L45" s="98"/>
      <c r="M45" s="99"/>
      <c r="N45" s="121"/>
      <c r="O45" s="121"/>
      <c r="P45" s="121"/>
      <c r="Q45" s="121"/>
      <c r="R45" s="121"/>
      <c r="S45" s="121"/>
      <c r="T45" s="121"/>
      <c r="U45" s="121"/>
      <c r="V45" s="121"/>
      <c r="W45" s="121"/>
      <c r="X45" s="121"/>
      <c r="Y45" s="121"/>
      <c r="Z45" s="121"/>
      <c r="AA45" s="121"/>
    </row>
    <row r="46" ht="18.0" customHeight="1">
      <c r="A46" s="103" t="s">
        <v>182</v>
      </c>
      <c r="B46" s="95"/>
      <c r="C46" s="95"/>
      <c r="D46" s="96">
        <f t="shared" ref="D46:D50" si="11">F46+H46</f>
        <v>5729507590</v>
      </c>
      <c r="E46" s="95"/>
      <c r="F46" s="96">
        <v>4.5314315E8</v>
      </c>
      <c r="G46" s="95"/>
      <c r="H46" s="96">
        <v>5.27636444E9</v>
      </c>
      <c r="I46" s="95"/>
      <c r="J46" s="96">
        <v>2785408.0</v>
      </c>
      <c r="K46" s="95"/>
      <c r="L46" s="98"/>
      <c r="M46" s="99">
        <f t="shared" ref="M46:M50" si="12">(D46*1000)/(13325000000000)*100</f>
        <v>42.99818079</v>
      </c>
      <c r="N46" s="80"/>
      <c r="O46" s="80"/>
      <c r="P46" s="80"/>
      <c r="Q46" s="80"/>
      <c r="R46" s="80"/>
      <c r="S46" s="80"/>
      <c r="T46" s="80"/>
      <c r="U46" s="80"/>
      <c r="V46" s="80"/>
      <c r="W46" s="80"/>
      <c r="X46" s="80"/>
      <c r="Y46" s="80"/>
      <c r="Z46" s="80"/>
      <c r="AA46" s="80"/>
    </row>
    <row r="47" ht="15.75" customHeight="1">
      <c r="A47" s="113" t="s">
        <v>183</v>
      </c>
      <c r="B47" s="95"/>
      <c r="C47" s="95"/>
      <c r="D47" s="96">
        <f t="shared" si="11"/>
        <v>210105695</v>
      </c>
      <c r="E47" s="95"/>
      <c r="F47" s="96">
        <v>1.27768E8</v>
      </c>
      <c r="G47" s="95"/>
      <c r="H47" s="96">
        <v>8.2337695E7</v>
      </c>
      <c r="I47" s="95"/>
      <c r="J47" s="96">
        <v>3138405.0</v>
      </c>
      <c r="K47" s="95"/>
      <c r="L47" s="98"/>
      <c r="M47" s="99">
        <f t="shared" si="12"/>
        <v>1.576778199</v>
      </c>
      <c r="N47" s="80"/>
      <c r="O47" s="80"/>
      <c r="P47" s="80"/>
      <c r="Q47" s="80"/>
      <c r="R47" s="80"/>
      <c r="S47" s="80"/>
      <c r="T47" s="80"/>
      <c r="U47" s="80"/>
      <c r="V47" s="80"/>
      <c r="W47" s="80"/>
      <c r="X47" s="80"/>
      <c r="Y47" s="80"/>
      <c r="Z47" s="80"/>
      <c r="AA47" s="80"/>
    </row>
    <row r="48" ht="15.75" customHeight="1">
      <c r="A48" s="113" t="s">
        <v>184</v>
      </c>
      <c r="B48" s="95"/>
      <c r="C48" s="95"/>
      <c r="D48" s="96">
        <f t="shared" si="11"/>
        <v>86149000</v>
      </c>
      <c r="E48" s="95"/>
      <c r="F48" s="96">
        <v>8.5E7</v>
      </c>
      <c r="G48" s="95"/>
      <c r="H48" s="96">
        <v>1149000.0</v>
      </c>
      <c r="I48" s="95"/>
      <c r="J48" s="96">
        <v>3.044145262E9</v>
      </c>
      <c r="K48" s="95"/>
      <c r="L48" s="98"/>
      <c r="M48" s="99">
        <f t="shared" si="12"/>
        <v>0.646521576</v>
      </c>
      <c r="N48" s="80"/>
      <c r="O48" s="80"/>
      <c r="P48" s="80"/>
      <c r="Q48" s="80"/>
      <c r="R48" s="80"/>
      <c r="S48" s="80"/>
      <c r="T48" s="80"/>
      <c r="U48" s="80"/>
      <c r="V48" s="80"/>
      <c r="W48" s="80"/>
      <c r="X48" s="80"/>
      <c r="Y48" s="80"/>
      <c r="Z48" s="80"/>
      <c r="AA48" s="80"/>
    </row>
    <row r="49" ht="15.75" customHeight="1">
      <c r="A49" s="113" t="s">
        <v>185</v>
      </c>
      <c r="B49" s="95"/>
      <c r="C49" s="95"/>
      <c r="D49" s="96">
        <f t="shared" si="11"/>
        <v>63926190</v>
      </c>
      <c r="E49" s="95"/>
      <c r="F49" s="96">
        <v>5.7584E7</v>
      </c>
      <c r="G49" s="95"/>
      <c r="H49" s="96">
        <v>6342190.0</v>
      </c>
      <c r="I49" s="95"/>
      <c r="J49" s="96">
        <v>4.9423726E8</v>
      </c>
      <c r="K49" s="95"/>
      <c r="L49" s="98"/>
      <c r="M49" s="99">
        <f t="shared" si="12"/>
        <v>0.4797462664</v>
      </c>
      <c r="N49" s="80"/>
      <c r="O49" s="80"/>
      <c r="P49" s="80"/>
      <c r="Q49" s="80"/>
      <c r="R49" s="80"/>
      <c r="S49" s="80"/>
      <c r="T49" s="80"/>
      <c r="U49" s="80"/>
      <c r="V49" s="80"/>
      <c r="W49" s="80"/>
      <c r="X49" s="80"/>
      <c r="Y49" s="80"/>
      <c r="Z49" s="80"/>
      <c r="AA49" s="80"/>
    </row>
    <row r="50" ht="15.75" customHeight="1">
      <c r="A50" s="103" t="s">
        <v>186</v>
      </c>
      <c r="B50" s="95"/>
      <c r="C50" s="95"/>
      <c r="D50" s="96">
        <f t="shared" si="11"/>
        <v>253715230</v>
      </c>
      <c r="E50" s="95"/>
      <c r="F50" s="96">
        <v>813230.0</v>
      </c>
      <c r="G50" s="95"/>
      <c r="H50" s="96">
        <v>2.52902E8</v>
      </c>
      <c r="I50" s="95"/>
      <c r="J50" s="96">
        <v>2.3175816E7</v>
      </c>
      <c r="K50" s="95"/>
      <c r="L50" s="98"/>
      <c r="M50" s="99">
        <f t="shared" si="12"/>
        <v>1.904054259</v>
      </c>
      <c r="N50" s="80"/>
      <c r="O50" s="80"/>
      <c r="P50" s="80"/>
      <c r="Q50" s="80"/>
      <c r="R50" s="80"/>
      <c r="S50" s="80"/>
      <c r="T50" s="80"/>
      <c r="U50" s="80"/>
      <c r="V50" s="80"/>
      <c r="W50" s="80"/>
      <c r="X50" s="80"/>
      <c r="Y50" s="80"/>
      <c r="Z50" s="80"/>
      <c r="AA50" s="80"/>
    </row>
    <row r="51" ht="15.75" customHeight="1">
      <c r="A51" s="103"/>
      <c r="B51" s="95"/>
      <c r="C51" s="95"/>
      <c r="D51" s="96"/>
      <c r="E51" s="95"/>
      <c r="F51" s="96"/>
      <c r="G51" s="95"/>
      <c r="H51" s="96"/>
      <c r="I51" s="95"/>
      <c r="J51" s="96"/>
      <c r="K51" s="95"/>
      <c r="L51" s="98"/>
      <c r="M51" s="124"/>
      <c r="N51" s="80"/>
      <c r="O51" s="80"/>
      <c r="P51" s="80"/>
      <c r="Q51" s="80"/>
      <c r="R51" s="80"/>
      <c r="S51" s="80"/>
      <c r="T51" s="80"/>
      <c r="U51" s="80"/>
      <c r="V51" s="80"/>
      <c r="W51" s="80"/>
      <c r="X51" s="80"/>
      <c r="Y51" s="80"/>
      <c r="Z51" s="80"/>
      <c r="AA51" s="80"/>
    </row>
    <row r="52" ht="15.75" customHeight="1">
      <c r="A52" s="78"/>
      <c r="B52" s="78"/>
      <c r="C52" s="78"/>
      <c r="D52" s="78"/>
      <c r="E52" s="78"/>
      <c r="F52" s="78"/>
      <c r="G52" s="117">
        <v>2021.0</v>
      </c>
      <c r="H52" s="78"/>
      <c r="I52" s="78"/>
      <c r="J52" s="78"/>
      <c r="K52" s="78"/>
      <c r="L52" s="78"/>
      <c r="M52" s="78"/>
      <c r="N52" s="80"/>
      <c r="O52" s="80"/>
      <c r="P52" s="80"/>
      <c r="Q52" s="80"/>
      <c r="R52" s="80"/>
      <c r="S52" s="80"/>
      <c r="T52" s="80"/>
      <c r="U52" s="80"/>
      <c r="V52" s="80"/>
      <c r="W52" s="80"/>
      <c r="X52" s="80"/>
      <c r="Y52" s="80"/>
      <c r="Z52" s="80"/>
      <c r="AA52" s="80"/>
    </row>
    <row r="53" ht="15.75" customHeight="1">
      <c r="A53" s="131"/>
      <c r="B53" s="131"/>
      <c r="C53" s="131"/>
      <c r="D53" s="131"/>
      <c r="E53" s="131"/>
      <c r="F53" s="82"/>
      <c r="G53" s="118" t="s">
        <v>193</v>
      </c>
      <c r="H53" s="131"/>
      <c r="I53" s="131"/>
      <c r="J53" s="131"/>
      <c r="K53" s="131"/>
      <c r="L53" s="131"/>
      <c r="M53" s="126"/>
      <c r="N53" s="80"/>
      <c r="O53" s="80"/>
      <c r="P53" s="80"/>
      <c r="Q53" s="80"/>
      <c r="R53" s="80"/>
      <c r="S53" s="80"/>
      <c r="T53" s="80"/>
      <c r="U53" s="80"/>
      <c r="V53" s="80"/>
      <c r="W53" s="80"/>
      <c r="X53" s="80"/>
      <c r="Y53" s="80"/>
      <c r="Z53" s="80"/>
      <c r="AA53" s="80"/>
    </row>
    <row r="54" ht="15.75" customHeight="1">
      <c r="A54" s="78"/>
      <c r="B54" s="87"/>
      <c r="C54" s="87"/>
      <c r="D54" s="88" t="s">
        <v>174</v>
      </c>
      <c r="E54" s="89"/>
      <c r="F54" s="88" t="s">
        <v>175</v>
      </c>
      <c r="G54" s="90"/>
      <c r="H54" s="88" t="s">
        <v>176</v>
      </c>
      <c r="I54" s="89"/>
      <c r="J54" s="132" t="s">
        <v>194</v>
      </c>
      <c r="K54" s="89"/>
      <c r="L54" s="78"/>
      <c r="M54" s="78" t="s">
        <v>189</v>
      </c>
      <c r="N54" s="80"/>
      <c r="O54" s="80"/>
      <c r="P54" s="80"/>
      <c r="Q54" s="80"/>
      <c r="R54" s="80"/>
      <c r="S54" s="80"/>
      <c r="T54" s="80"/>
      <c r="U54" s="80"/>
      <c r="V54" s="80"/>
      <c r="W54" s="80"/>
      <c r="X54" s="80"/>
      <c r="Y54" s="80"/>
      <c r="Z54" s="80"/>
      <c r="AA54" s="80"/>
    </row>
    <row r="55" ht="15.75" customHeight="1">
      <c r="A55" s="128" t="s">
        <v>28</v>
      </c>
      <c r="B55" s="95"/>
      <c r="C55" s="95"/>
      <c r="D55" s="96">
        <f t="shared" ref="D55:D61" si="13">F55+H55</f>
        <v>115695295</v>
      </c>
      <c r="E55" s="95"/>
      <c r="F55" s="96">
        <v>6.705E7</v>
      </c>
      <c r="G55" s="95"/>
      <c r="H55" s="96">
        <v>4.8645295E7</v>
      </c>
      <c r="I55" s="98"/>
      <c r="J55" s="129"/>
      <c r="K55" s="98"/>
      <c r="L55" s="98"/>
      <c r="M55" s="99">
        <f t="shared" ref="M55:M61" si="14">(D55*1000)/(8500000000000)*100</f>
        <v>1.361121118</v>
      </c>
      <c r="N55" s="80"/>
      <c r="O55" s="80"/>
      <c r="P55" s="80"/>
      <c r="Q55" s="80"/>
      <c r="R55" s="80"/>
      <c r="S55" s="80"/>
      <c r="T55" s="80"/>
      <c r="U55" s="80"/>
      <c r="V55" s="80"/>
      <c r="W55" s="80"/>
      <c r="X55" s="80"/>
      <c r="Y55" s="80"/>
      <c r="Z55" s="80"/>
      <c r="AA55" s="80"/>
    </row>
    <row r="56" ht="15.75" customHeight="1">
      <c r="A56" s="128" t="s">
        <v>152</v>
      </c>
      <c r="B56" s="100"/>
      <c r="C56" s="95"/>
      <c r="D56" s="96">
        <f t="shared" si="13"/>
        <v>156606765</v>
      </c>
      <c r="E56" s="95"/>
      <c r="F56" s="96">
        <v>9.573E7</v>
      </c>
      <c r="G56" s="95"/>
      <c r="H56" s="96">
        <v>6.0876765E7</v>
      </c>
      <c r="I56" s="98"/>
      <c r="J56" s="129"/>
      <c r="K56" s="98"/>
      <c r="L56" s="98"/>
      <c r="M56" s="99">
        <f t="shared" si="14"/>
        <v>1.842432529</v>
      </c>
      <c r="N56" s="80"/>
      <c r="O56" s="80"/>
      <c r="P56" s="80"/>
      <c r="Q56" s="80"/>
      <c r="R56" s="80"/>
      <c r="S56" s="80"/>
      <c r="T56" s="80"/>
      <c r="U56" s="80"/>
      <c r="V56" s="80"/>
      <c r="W56" s="80"/>
      <c r="X56" s="80"/>
      <c r="Y56" s="80"/>
      <c r="Z56" s="80"/>
      <c r="AA56" s="80"/>
    </row>
    <row r="57" ht="15.75" customHeight="1">
      <c r="A57" s="128" t="s">
        <v>179</v>
      </c>
      <c r="B57" s="100"/>
      <c r="C57" s="95"/>
      <c r="D57" s="96">
        <f t="shared" si="13"/>
        <v>137684900</v>
      </c>
      <c r="E57" s="95"/>
      <c r="F57" s="96">
        <v>1.334606E8</v>
      </c>
      <c r="G57" s="95"/>
      <c r="H57" s="96">
        <v>4224300.0</v>
      </c>
      <c r="I57" s="98"/>
      <c r="J57" s="129"/>
      <c r="K57" s="98"/>
      <c r="L57" s="98"/>
      <c r="M57" s="99">
        <f t="shared" si="14"/>
        <v>1.619822353</v>
      </c>
      <c r="N57" s="80"/>
      <c r="O57" s="80"/>
      <c r="P57" s="80"/>
      <c r="Q57" s="80"/>
      <c r="R57" s="80"/>
      <c r="S57" s="80"/>
      <c r="T57" s="80"/>
      <c r="U57" s="80"/>
      <c r="V57" s="80"/>
      <c r="W57" s="80"/>
      <c r="X57" s="80"/>
      <c r="Y57" s="80"/>
      <c r="Z57" s="80"/>
      <c r="AA57" s="80"/>
    </row>
    <row r="58" ht="15.75" customHeight="1">
      <c r="A58" s="102" t="s">
        <v>180</v>
      </c>
      <c r="B58" s="98"/>
      <c r="C58" s="95"/>
      <c r="D58" s="96">
        <f t="shared" si="13"/>
        <v>37677890</v>
      </c>
      <c r="E58" s="95"/>
      <c r="F58" s="96">
        <v>3.7015E7</v>
      </c>
      <c r="G58" s="95"/>
      <c r="H58" s="96">
        <v>662890.0</v>
      </c>
      <c r="I58" s="98"/>
      <c r="J58" s="129"/>
      <c r="K58" s="98"/>
      <c r="L58" s="98"/>
      <c r="M58" s="99">
        <f t="shared" si="14"/>
        <v>0.4432692941</v>
      </c>
      <c r="N58" s="80"/>
      <c r="O58" s="80"/>
      <c r="P58" s="80"/>
      <c r="Q58" s="80"/>
      <c r="R58" s="80"/>
      <c r="S58" s="80"/>
      <c r="T58" s="80"/>
      <c r="U58" s="80"/>
      <c r="V58" s="80"/>
      <c r="W58" s="80"/>
      <c r="X58" s="80"/>
      <c r="Y58" s="80"/>
      <c r="Z58" s="80"/>
      <c r="AA58" s="80"/>
    </row>
    <row r="59" ht="15.75" customHeight="1">
      <c r="A59" s="130" t="s">
        <v>75</v>
      </c>
      <c r="B59" s="104"/>
      <c r="C59" s="95"/>
      <c r="D59" s="96">
        <f t="shared" si="13"/>
        <v>546352530</v>
      </c>
      <c r="E59" s="95"/>
      <c r="F59" s="96">
        <v>2.14435E8</v>
      </c>
      <c r="G59" s="95"/>
      <c r="H59" s="96">
        <v>3.3191753E8</v>
      </c>
      <c r="I59" s="98"/>
      <c r="J59" s="129"/>
      <c r="K59" s="98"/>
      <c r="L59" s="98"/>
      <c r="M59" s="99">
        <f t="shared" si="14"/>
        <v>6.427676824</v>
      </c>
      <c r="N59" s="80"/>
      <c r="O59" s="80"/>
      <c r="P59" s="80"/>
      <c r="Q59" s="80"/>
      <c r="R59" s="80"/>
      <c r="S59" s="80"/>
      <c r="T59" s="80"/>
      <c r="U59" s="80"/>
      <c r="V59" s="80"/>
      <c r="W59" s="80"/>
      <c r="X59" s="80"/>
      <c r="Y59" s="80"/>
      <c r="Z59" s="80"/>
      <c r="AA59" s="80"/>
    </row>
    <row r="60" ht="15.75" customHeight="1">
      <c r="A60" s="130" t="s">
        <v>181</v>
      </c>
      <c r="B60" s="104"/>
      <c r="C60" s="95"/>
      <c r="D60" s="96">
        <f t="shared" si="13"/>
        <v>55974575</v>
      </c>
      <c r="E60" s="95"/>
      <c r="F60" s="96">
        <v>5.2652E7</v>
      </c>
      <c r="G60" s="96"/>
      <c r="H60" s="96">
        <v>3322575.0</v>
      </c>
      <c r="I60" s="98"/>
      <c r="J60" s="129"/>
      <c r="K60" s="98"/>
      <c r="L60" s="98"/>
      <c r="M60" s="99">
        <f t="shared" si="14"/>
        <v>0.6585244118</v>
      </c>
      <c r="N60" s="80"/>
      <c r="O60" s="80"/>
      <c r="P60" s="80"/>
      <c r="Q60" s="80"/>
      <c r="R60" s="80"/>
      <c r="S60" s="80"/>
      <c r="T60" s="80"/>
      <c r="U60" s="80"/>
      <c r="V60" s="80"/>
      <c r="W60" s="80"/>
      <c r="X60" s="80"/>
      <c r="Y60" s="80"/>
      <c r="Z60" s="80"/>
      <c r="AA60" s="80"/>
    </row>
    <row r="61" ht="15.75" customHeight="1">
      <c r="A61" s="130" t="s">
        <v>145</v>
      </c>
      <c r="B61" s="104"/>
      <c r="C61" s="95"/>
      <c r="D61" s="96">
        <f t="shared" si="13"/>
        <v>187635930</v>
      </c>
      <c r="E61" s="95"/>
      <c r="F61" s="96">
        <v>1.8722E8</v>
      </c>
      <c r="G61" s="95"/>
      <c r="H61" s="96">
        <v>415930.0</v>
      </c>
      <c r="I61" s="98"/>
      <c r="J61" s="129"/>
      <c r="K61" s="98"/>
      <c r="L61" s="98"/>
      <c r="M61" s="99">
        <f t="shared" si="14"/>
        <v>2.207481529</v>
      </c>
      <c r="N61" s="80"/>
      <c r="O61" s="80"/>
      <c r="P61" s="80"/>
      <c r="Q61" s="80"/>
      <c r="R61" s="80"/>
      <c r="S61" s="80"/>
      <c r="T61" s="80"/>
      <c r="U61" s="80"/>
      <c r="V61" s="80"/>
      <c r="W61" s="80"/>
      <c r="X61" s="80"/>
      <c r="Y61" s="80"/>
      <c r="Z61" s="80"/>
      <c r="AA61" s="80"/>
    </row>
    <row r="62" ht="15.75" customHeight="1">
      <c r="A62" s="130"/>
      <c r="B62" s="104"/>
      <c r="C62" s="95"/>
      <c r="D62" s="96"/>
      <c r="E62" s="95"/>
      <c r="F62" s="96"/>
      <c r="G62" s="95"/>
      <c r="H62" s="96"/>
      <c r="I62" s="98"/>
      <c r="J62" s="98"/>
      <c r="K62" s="98"/>
      <c r="L62" s="98"/>
      <c r="M62" s="99"/>
      <c r="N62" s="80"/>
      <c r="O62" s="80"/>
      <c r="P62" s="80"/>
      <c r="Q62" s="80"/>
      <c r="R62" s="80"/>
      <c r="S62" s="80"/>
      <c r="T62" s="80"/>
      <c r="U62" s="80"/>
      <c r="V62" s="80"/>
      <c r="W62" s="80"/>
      <c r="X62" s="80"/>
      <c r="Y62" s="80"/>
      <c r="Z62" s="80"/>
      <c r="AA62" s="80"/>
    </row>
    <row r="63" ht="18.0" customHeight="1">
      <c r="A63" s="103" t="s">
        <v>182</v>
      </c>
      <c r="B63" s="95"/>
      <c r="C63" s="95"/>
      <c r="D63" s="96">
        <f t="shared" ref="D63:D67" si="15">F63+H63</f>
        <v>3464474940</v>
      </c>
      <c r="E63" s="95"/>
      <c r="F63" s="96">
        <v>3.3558465E8</v>
      </c>
      <c r="G63" s="95"/>
      <c r="H63" s="96">
        <v>3.12889029E9</v>
      </c>
      <c r="I63" s="96"/>
      <c r="J63" s="96">
        <v>2130535.0</v>
      </c>
      <c r="K63" s="95"/>
      <c r="L63" s="98"/>
      <c r="M63" s="99">
        <f t="shared" ref="M63:M67" si="16">(D63*1000)/(8500000000000)*100</f>
        <v>40.75852871</v>
      </c>
      <c r="N63" s="80"/>
      <c r="O63" s="80"/>
      <c r="P63" s="80"/>
      <c r="Q63" s="80"/>
      <c r="R63" s="80"/>
      <c r="S63" s="80"/>
      <c r="T63" s="80"/>
      <c r="U63" s="80"/>
      <c r="V63" s="80"/>
      <c r="W63" s="80"/>
      <c r="X63" s="80"/>
      <c r="Y63" s="80"/>
      <c r="Z63" s="80"/>
      <c r="AA63" s="80"/>
    </row>
    <row r="64" ht="15.75" customHeight="1">
      <c r="A64" s="113" t="s">
        <v>183</v>
      </c>
      <c r="B64" s="95"/>
      <c r="C64" s="95"/>
      <c r="D64" s="96">
        <f t="shared" si="15"/>
        <v>156606765</v>
      </c>
      <c r="E64" s="95"/>
      <c r="F64" s="96">
        <v>9.573E7</v>
      </c>
      <c r="G64" s="95"/>
      <c r="H64" s="96">
        <v>6.0876765E7</v>
      </c>
      <c r="J64" s="96">
        <v>1676624.0</v>
      </c>
      <c r="K64" s="95"/>
      <c r="L64" s="98"/>
      <c r="M64" s="99">
        <f t="shared" si="16"/>
        <v>1.842432529</v>
      </c>
      <c r="N64" s="80"/>
      <c r="O64" s="80"/>
      <c r="P64" s="80"/>
      <c r="Q64" s="80"/>
      <c r="R64" s="80"/>
      <c r="S64" s="80"/>
      <c r="T64" s="80"/>
      <c r="U64" s="80"/>
      <c r="V64" s="80"/>
      <c r="W64" s="80"/>
      <c r="X64" s="80"/>
      <c r="Y64" s="80"/>
      <c r="Z64" s="80"/>
      <c r="AA64" s="80"/>
    </row>
    <row r="65" ht="15.75" customHeight="1">
      <c r="A65" s="113" t="s">
        <v>184</v>
      </c>
      <c r="B65" s="95"/>
      <c r="C65" s="95"/>
      <c r="D65" s="96">
        <f t="shared" si="15"/>
        <v>37677890</v>
      </c>
      <c r="E65" s="95"/>
      <c r="F65" s="96">
        <v>3.7015E7</v>
      </c>
      <c r="G65" s="95"/>
      <c r="H65" s="96">
        <v>662890.0</v>
      </c>
      <c r="I65" s="95"/>
      <c r="J65" s="96">
        <v>1.67674084E9</v>
      </c>
      <c r="K65" s="95"/>
      <c r="L65" s="98"/>
      <c r="M65" s="99">
        <f t="shared" si="16"/>
        <v>0.4432692941</v>
      </c>
      <c r="N65" s="80"/>
      <c r="O65" s="80"/>
      <c r="P65" s="80"/>
      <c r="Q65" s="80"/>
      <c r="R65" s="80"/>
      <c r="S65" s="80"/>
      <c r="T65" s="80"/>
      <c r="U65" s="80"/>
      <c r="V65" s="80"/>
      <c r="W65" s="80"/>
      <c r="X65" s="80"/>
      <c r="Y65" s="80"/>
      <c r="Z65" s="80"/>
      <c r="AA65" s="80"/>
    </row>
    <row r="66" ht="15.75" customHeight="1">
      <c r="A66" s="113" t="s">
        <v>185</v>
      </c>
      <c r="B66" s="95"/>
      <c r="C66" s="95"/>
      <c r="D66" s="96">
        <f t="shared" si="15"/>
        <v>55974575</v>
      </c>
      <c r="E66" s="95"/>
      <c r="F66" s="96">
        <v>5.2652E7</v>
      </c>
      <c r="G66" s="95"/>
      <c r="H66" s="96">
        <v>3322575.0</v>
      </c>
      <c r="I66" s="95"/>
      <c r="J66" s="96">
        <v>1.62090845E8</v>
      </c>
      <c r="K66" s="95"/>
      <c r="L66" s="98"/>
      <c r="M66" s="99">
        <f t="shared" si="16"/>
        <v>0.6585244118</v>
      </c>
      <c r="N66" s="80"/>
      <c r="O66" s="80"/>
      <c r="P66" s="80"/>
      <c r="Q66" s="80"/>
      <c r="R66" s="80"/>
      <c r="S66" s="80"/>
      <c r="T66" s="80"/>
      <c r="U66" s="80"/>
      <c r="V66" s="80"/>
      <c r="W66" s="80"/>
      <c r="X66" s="80"/>
      <c r="Y66" s="80"/>
      <c r="Z66" s="80"/>
      <c r="AA66" s="80"/>
    </row>
    <row r="67" ht="15.75" customHeight="1">
      <c r="A67" s="103" t="s">
        <v>186</v>
      </c>
      <c r="B67" s="95"/>
      <c r="C67" s="95"/>
      <c r="D67" s="96">
        <f t="shared" si="15"/>
        <v>187635930</v>
      </c>
      <c r="E67" s="95"/>
      <c r="F67" s="96">
        <v>1.8722E8</v>
      </c>
      <c r="G67" s="95"/>
      <c r="H67" s="96">
        <v>415930.0</v>
      </c>
      <c r="I67" s="95"/>
      <c r="J67" s="96">
        <v>2.3241767E7</v>
      </c>
      <c r="K67" s="95"/>
      <c r="L67" s="98"/>
      <c r="M67" s="99">
        <f t="shared" si="16"/>
        <v>2.207481529</v>
      </c>
      <c r="N67" s="80"/>
      <c r="O67" s="80"/>
      <c r="P67" s="80"/>
      <c r="Q67" s="80"/>
      <c r="R67" s="80"/>
      <c r="S67" s="80"/>
      <c r="T67" s="80"/>
      <c r="U67" s="80"/>
      <c r="V67" s="80"/>
      <c r="W67" s="80"/>
      <c r="X67" s="80"/>
      <c r="Y67" s="80"/>
      <c r="Z67" s="80"/>
      <c r="AA67" s="80"/>
    </row>
    <row r="68" ht="15.75" customHeight="1">
      <c r="A68" s="103"/>
      <c r="B68" s="95"/>
      <c r="C68" s="95"/>
      <c r="D68" s="96"/>
      <c r="E68" s="95"/>
      <c r="F68" s="96"/>
      <c r="G68" s="95"/>
      <c r="H68" s="96"/>
      <c r="I68" s="95"/>
      <c r="J68" s="96"/>
      <c r="K68" s="95"/>
      <c r="L68" s="98"/>
      <c r="M68" s="124"/>
      <c r="N68" s="80"/>
      <c r="O68" s="80"/>
      <c r="P68" s="80"/>
      <c r="Q68" s="80"/>
      <c r="R68" s="80"/>
      <c r="S68" s="80"/>
      <c r="T68" s="80"/>
      <c r="U68" s="80"/>
      <c r="V68" s="80"/>
      <c r="W68" s="80"/>
      <c r="X68" s="80"/>
      <c r="Y68" s="80"/>
      <c r="Z68" s="80"/>
      <c r="AA68" s="80"/>
    </row>
    <row r="69" ht="15.75" customHeight="1">
      <c r="A69" s="78"/>
      <c r="B69" s="78"/>
      <c r="C69" s="78"/>
      <c r="D69" s="78"/>
      <c r="E69" s="78"/>
      <c r="F69" s="78"/>
      <c r="G69" s="117">
        <v>2020.0</v>
      </c>
      <c r="H69" s="78"/>
      <c r="I69" s="78"/>
      <c r="J69" s="78"/>
      <c r="K69" s="78"/>
      <c r="L69" s="78"/>
      <c r="M69" s="78"/>
      <c r="N69" s="80"/>
      <c r="O69" s="80"/>
      <c r="P69" s="80"/>
      <c r="Q69" s="80"/>
      <c r="R69" s="80"/>
      <c r="S69" s="80"/>
      <c r="T69" s="80"/>
      <c r="U69" s="80"/>
      <c r="V69" s="80"/>
      <c r="W69" s="80"/>
      <c r="X69" s="80"/>
      <c r="Y69" s="80"/>
      <c r="Z69" s="80"/>
      <c r="AA69" s="80"/>
    </row>
    <row r="70" ht="15.75" customHeight="1">
      <c r="A70" s="126"/>
      <c r="B70" s="126"/>
      <c r="C70" s="126"/>
      <c r="D70" s="126"/>
      <c r="E70" s="126"/>
      <c r="F70" s="133"/>
      <c r="G70" s="86" t="s">
        <v>195</v>
      </c>
      <c r="H70" s="85"/>
      <c r="I70" s="85"/>
      <c r="J70" s="126"/>
      <c r="K70" s="126"/>
      <c r="L70" s="126"/>
      <c r="M70" s="126"/>
      <c r="N70" s="80"/>
      <c r="O70" s="80"/>
      <c r="P70" s="80"/>
      <c r="Q70" s="80"/>
      <c r="R70" s="80"/>
      <c r="S70" s="80"/>
      <c r="T70" s="80"/>
      <c r="U70" s="80"/>
      <c r="V70" s="80"/>
      <c r="W70" s="80"/>
      <c r="X70" s="80"/>
      <c r="Y70" s="80"/>
      <c r="Z70" s="80"/>
      <c r="AA70" s="80"/>
    </row>
    <row r="71" ht="15.75" customHeight="1">
      <c r="A71" s="78"/>
      <c r="B71" s="87"/>
      <c r="C71" s="87"/>
      <c r="D71" s="88" t="s">
        <v>174</v>
      </c>
      <c r="E71" s="89"/>
      <c r="F71" s="88" t="s">
        <v>175</v>
      </c>
      <c r="G71" s="90"/>
      <c r="H71" s="88" t="s">
        <v>176</v>
      </c>
      <c r="I71" s="78"/>
      <c r="J71" s="120" t="s">
        <v>196</v>
      </c>
      <c r="K71" s="78"/>
      <c r="L71" s="78"/>
      <c r="M71" s="78" t="s">
        <v>189</v>
      </c>
      <c r="N71" s="80"/>
      <c r="O71" s="80"/>
      <c r="P71" s="80"/>
      <c r="Q71" s="80"/>
      <c r="R71" s="80"/>
      <c r="S71" s="80"/>
      <c r="T71" s="80"/>
      <c r="U71" s="80"/>
      <c r="V71" s="80"/>
      <c r="W71" s="80"/>
      <c r="X71" s="80"/>
      <c r="Y71" s="80"/>
      <c r="Z71" s="80"/>
      <c r="AA71" s="80"/>
    </row>
    <row r="72" ht="15.75" customHeight="1">
      <c r="A72" s="128" t="s">
        <v>28</v>
      </c>
      <c r="B72" s="95"/>
      <c r="C72" s="95"/>
      <c r="D72" s="96">
        <f t="shared" ref="D72:D78" si="17">F72+H72</f>
        <v>57415655</v>
      </c>
      <c r="E72" s="95"/>
      <c r="F72" s="96">
        <v>3.164396E7</v>
      </c>
      <c r="G72" s="95"/>
      <c r="H72" s="96">
        <v>2.5771695E7</v>
      </c>
      <c r="I72" s="98"/>
      <c r="J72" s="129"/>
      <c r="K72" s="98"/>
      <c r="L72" s="98"/>
      <c r="M72" s="99">
        <f t="shared" ref="M72:M78" si="18">(D72*1000)/(4000000000000)*100</f>
        <v>1.435391375</v>
      </c>
      <c r="N72" s="80"/>
      <c r="O72" s="80"/>
      <c r="P72" s="80"/>
      <c r="Q72" s="80"/>
      <c r="R72" s="80"/>
      <c r="S72" s="80"/>
      <c r="T72" s="80"/>
      <c r="U72" s="80"/>
      <c r="V72" s="80"/>
      <c r="W72" s="80"/>
      <c r="X72" s="80"/>
      <c r="Y72" s="80"/>
      <c r="Z72" s="80"/>
      <c r="AA72" s="80"/>
    </row>
    <row r="73" ht="15.75" customHeight="1">
      <c r="A73" s="128" t="s">
        <v>152</v>
      </c>
      <c r="B73" s="100"/>
      <c r="C73" s="95"/>
      <c r="D73" s="96">
        <f t="shared" si="17"/>
        <v>33133955</v>
      </c>
      <c r="E73" s="95"/>
      <c r="F73" s="96">
        <v>2.135E7</v>
      </c>
      <c r="G73" s="95"/>
      <c r="H73" s="96">
        <v>1.1783955E7</v>
      </c>
      <c r="I73" s="98"/>
      <c r="J73" s="129"/>
      <c r="K73" s="98"/>
      <c r="L73" s="98"/>
      <c r="M73" s="99">
        <f t="shared" si="18"/>
        <v>0.828348875</v>
      </c>
      <c r="N73" s="80"/>
      <c r="O73" s="80"/>
      <c r="P73" s="80"/>
      <c r="Q73" s="80"/>
      <c r="R73" s="80"/>
      <c r="S73" s="80"/>
      <c r="T73" s="80"/>
      <c r="U73" s="80"/>
      <c r="V73" s="80"/>
      <c r="W73" s="80"/>
      <c r="X73" s="80"/>
      <c r="Y73" s="80"/>
      <c r="Z73" s="80"/>
      <c r="AA73" s="80"/>
    </row>
    <row r="74" ht="15.75" customHeight="1">
      <c r="A74" s="128" t="s">
        <v>179</v>
      </c>
      <c r="B74" s="100"/>
      <c r="C74" s="95"/>
      <c r="D74" s="96">
        <f t="shared" si="17"/>
        <v>46639545</v>
      </c>
      <c r="E74" s="95"/>
      <c r="F74" s="96">
        <v>4.374692E7</v>
      </c>
      <c r="G74" s="95"/>
      <c r="H74" s="96">
        <v>2892625.0</v>
      </c>
      <c r="I74" s="98"/>
      <c r="J74" s="129"/>
      <c r="K74" s="98"/>
      <c r="L74" s="98"/>
      <c r="M74" s="99">
        <f t="shared" si="18"/>
        <v>1.165988625</v>
      </c>
      <c r="N74" s="80"/>
      <c r="O74" s="80"/>
      <c r="P74" s="80"/>
      <c r="Q74" s="80"/>
      <c r="R74" s="80"/>
      <c r="S74" s="80"/>
      <c r="T74" s="80"/>
      <c r="U74" s="80"/>
      <c r="V74" s="80"/>
      <c r="W74" s="80"/>
      <c r="X74" s="80"/>
      <c r="Y74" s="80"/>
      <c r="Z74" s="80"/>
      <c r="AA74" s="80"/>
    </row>
    <row r="75" ht="15.75" customHeight="1">
      <c r="A75" s="102" t="s">
        <v>180</v>
      </c>
      <c r="B75" s="98"/>
      <c r="C75" s="95"/>
      <c r="D75" s="96">
        <f t="shared" si="17"/>
        <v>29193810</v>
      </c>
      <c r="E75" s="95"/>
      <c r="F75" s="96">
        <v>2.853585E7</v>
      </c>
      <c r="G75" s="95"/>
      <c r="H75" s="96">
        <v>657960.0</v>
      </c>
      <c r="I75" s="98"/>
      <c r="J75" s="129"/>
      <c r="K75" s="98"/>
      <c r="L75" s="98"/>
      <c r="M75" s="99">
        <f t="shared" si="18"/>
        <v>0.72984525</v>
      </c>
      <c r="N75" s="80"/>
      <c r="O75" s="80"/>
      <c r="P75" s="80"/>
      <c r="Q75" s="80"/>
      <c r="R75" s="80"/>
      <c r="S75" s="80"/>
      <c r="T75" s="80"/>
      <c r="U75" s="80"/>
      <c r="V75" s="80"/>
      <c r="W75" s="80"/>
      <c r="X75" s="80"/>
      <c r="Y75" s="80"/>
      <c r="Z75" s="80"/>
      <c r="AA75" s="80"/>
    </row>
    <row r="76" ht="15.75" customHeight="1">
      <c r="A76" s="130" t="s">
        <v>75</v>
      </c>
      <c r="B76" s="104"/>
      <c r="C76" s="95"/>
      <c r="D76" s="96">
        <f t="shared" si="17"/>
        <v>350131225</v>
      </c>
      <c r="E76" s="95"/>
      <c r="F76" s="96">
        <v>1.0709344E8</v>
      </c>
      <c r="G76" s="95"/>
      <c r="H76" s="96">
        <v>2.43037785E8</v>
      </c>
      <c r="I76" s="98"/>
      <c r="J76" s="129"/>
      <c r="K76" s="98"/>
      <c r="L76" s="98"/>
      <c r="M76" s="99">
        <f t="shared" si="18"/>
        <v>8.753280625</v>
      </c>
      <c r="N76" s="80"/>
      <c r="O76" s="80"/>
      <c r="P76" s="80"/>
      <c r="Q76" s="80"/>
      <c r="R76" s="80"/>
      <c r="S76" s="80"/>
      <c r="T76" s="80"/>
      <c r="U76" s="80"/>
      <c r="V76" s="80"/>
      <c r="W76" s="80"/>
      <c r="X76" s="80"/>
      <c r="Y76" s="80"/>
      <c r="Z76" s="80"/>
      <c r="AA76" s="80"/>
    </row>
    <row r="77" ht="15.75" customHeight="1">
      <c r="A77" s="130" t="s">
        <v>181</v>
      </c>
      <c r="B77" s="104"/>
      <c r="C77" s="95"/>
      <c r="D77" s="96">
        <f t="shared" si="17"/>
        <v>30939380</v>
      </c>
      <c r="E77" s="95"/>
      <c r="F77" s="96">
        <v>2.85304E7</v>
      </c>
      <c r="G77" s="95"/>
      <c r="H77" s="96">
        <v>2408980.0</v>
      </c>
      <c r="I77" s="98"/>
      <c r="J77" s="129"/>
      <c r="K77" s="98"/>
      <c r="L77" s="98"/>
      <c r="M77" s="99">
        <f t="shared" si="18"/>
        <v>0.7734845</v>
      </c>
      <c r="N77" s="80"/>
      <c r="O77" s="80"/>
      <c r="P77" s="80"/>
      <c r="Q77" s="80"/>
      <c r="R77" s="80"/>
      <c r="S77" s="80"/>
      <c r="T77" s="80"/>
      <c r="U77" s="80"/>
      <c r="V77" s="80"/>
      <c r="W77" s="80"/>
      <c r="X77" s="80"/>
      <c r="Y77" s="80"/>
      <c r="Z77" s="80"/>
      <c r="AA77" s="80"/>
    </row>
    <row r="78" ht="15.75" customHeight="1">
      <c r="A78" s="130" t="s">
        <v>145</v>
      </c>
      <c r="B78" s="104"/>
      <c r="C78" s="95"/>
      <c r="D78" s="96">
        <f t="shared" si="17"/>
        <v>81668320</v>
      </c>
      <c r="E78" s="95"/>
      <c r="F78" s="96">
        <v>8.1355E7</v>
      </c>
      <c r="G78" s="95"/>
      <c r="H78" s="96">
        <v>313320.0</v>
      </c>
      <c r="I78" s="98"/>
      <c r="J78" s="129"/>
      <c r="K78" s="98"/>
      <c r="L78" s="98"/>
      <c r="M78" s="99">
        <f t="shared" si="18"/>
        <v>2.041708</v>
      </c>
      <c r="N78" s="80"/>
      <c r="O78" s="80"/>
      <c r="P78" s="80"/>
      <c r="Q78" s="80"/>
      <c r="R78" s="80"/>
      <c r="S78" s="80"/>
      <c r="T78" s="80"/>
      <c r="U78" s="80"/>
      <c r="V78" s="80"/>
      <c r="W78" s="80"/>
      <c r="X78" s="80"/>
      <c r="Y78" s="80"/>
      <c r="Z78" s="80"/>
      <c r="AA78" s="80"/>
    </row>
    <row r="79" ht="15.75" customHeight="1">
      <c r="A79" s="130"/>
      <c r="B79" s="104"/>
      <c r="C79" s="95"/>
      <c r="D79" s="96"/>
      <c r="E79" s="95"/>
      <c r="F79" s="96"/>
      <c r="G79" s="95"/>
      <c r="H79" s="96"/>
      <c r="I79" s="98"/>
      <c r="J79" s="98"/>
      <c r="K79" s="98"/>
      <c r="L79" s="98"/>
      <c r="M79" s="99"/>
      <c r="N79" s="80"/>
      <c r="O79" s="80"/>
      <c r="P79" s="80"/>
      <c r="Q79" s="80"/>
      <c r="R79" s="80"/>
      <c r="S79" s="80"/>
      <c r="T79" s="80"/>
      <c r="U79" s="80"/>
      <c r="V79" s="80"/>
      <c r="W79" s="80"/>
      <c r="X79" s="80"/>
      <c r="Y79" s="80"/>
      <c r="Z79" s="80"/>
      <c r="AA79" s="80"/>
    </row>
    <row r="80" ht="18.0" customHeight="1">
      <c r="A80" s="103" t="s">
        <v>182</v>
      </c>
      <c r="B80" s="95"/>
      <c r="C80" s="95"/>
      <c r="D80" s="96">
        <f t="shared" ref="D80:D84" si="19">F80+H80</f>
        <v>2308433860</v>
      </c>
      <c r="E80" s="95"/>
      <c r="F80" s="96">
        <v>2.1722095E8</v>
      </c>
      <c r="G80" s="95"/>
      <c r="H80" s="96">
        <v>2.09121291E9</v>
      </c>
      <c r="I80" s="95"/>
      <c r="J80" s="96">
        <v>2143075.0</v>
      </c>
      <c r="K80" s="95"/>
      <c r="L80" s="98"/>
      <c r="M80" s="99">
        <f t="shared" ref="M80:M84" si="20">(D80*1000)/(4000000000000)*100</f>
        <v>57.7108465</v>
      </c>
      <c r="N80" s="80"/>
      <c r="O80" s="80"/>
      <c r="P80" s="80"/>
      <c r="Q80" s="80"/>
      <c r="R80" s="80"/>
      <c r="S80" s="80"/>
      <c r="T80" s="80"/>
      <c r="U80" s="80"/>
      <c r="V80" s="80"/>
      <c r="W80" s="80"/>
      <c r="X80" s="80"/>
      <c r="Y80" s="80"/>
      <c r="Z80" s="80"/>
      <c r="AA80" s="80"/>
    </row>
    <row r="81" ht="15.75" customHeight="1">
      <c r="A81" s="113" t="s">
        <v>183</v>
      </c>
      <c r="B81" s="95"/>
      <c r="C81" s="95"/>
      <c r="D81" s="96">
        <f t="shared" si="19"/>
        <v>90549610</v>
      </c>
      <c r="E81" s="95"/>
      <c r="F81" s="96">
        <v>5.299396E7</v>
      </c>
      <c r="G81" s="95"/>
      <c r="H81" s="96">
        <v>3.755565E7</v>
      </c>
      <c r="I81" s="95"/>
      <c r="J81" s="96">
        <v>1047000.0</v>
      </c>
      <c r="K81" s="95"/>
      <c r="L81" s="98"/>
      <c r="M81" s="99">
        <f t="shared" si="20"/>
        <v>2.26374025</v>
      </c>
      <c r="N81" s="80"/>
      <c r="O81" s="80"/>
      <c r="P81" s="80"/>
      <c r="Q81" s="80"/>
      <c r="R81" s="80"/>
      <c r="S81" s="80"/>
      <c r="T81" s="80"/>
      <c r="U81" s="80"/>
      <c r="V81" s="80"/>
      <c r="W81" s="80"/>
      <c r="X81" s="80"/>
      <c r="Y81" s="80"/>
      <c r="Z81" s="80"/>
      <c r="AA81" s="80"/>
    </row>
    <row r="82" ht="15.75" customHeight="1">
      <c r="A82" s="113" t="s">
        <v>184</v>
      </c>
      <c r="B82" s="95"/>
      <c r="C82" s="95"/>
      <c r="D82" s="96">
        <f t="shared" si="19"/>
        <v>29193810</v>
      </c>
      <c r="E82" s="95"/>
      <c r="F82" s="96">
        <v>2.853585E7</v>
      </c>
      <c r="G82" s="95"/>
      <c r="H82" s="96">
        <v>657960.0</v>
      </c>
      <c r="I82" s="95"/>
      <c r="J82" s="96">
        <v>5.93070847E8</v>
      </c>
      <c r="K82" s="95"/>
      <c r="L82" s="98"/>
      <c r="M82" s="99">
        <f t="shared" si="20"/>
        <v>0.72984525</v>
      </c>
      <c r="N82" s="80"/>
      <c r="O82" s="80"/>
      <c r="P82" s="80"/>
      <c r="Q82" s="80"/>
      <c r="R82" s="80"/>
      <c r="S82" s="80"/>
      <c r="T82" s="80"/>
      <c r="U82" s="80"/>
      <c r="V82" s="80"/>
      <c r="W82" s="80"/>
      <c r="X82" s="80"/>
      <c r="Y82" s="80"/>
      <c r="Z82" s="80"/>
      <c r="AA82" s="80"/>
    </row>
    <row r="83" ht="15.75" customHeight="1">
      <c r="A83" s="113" t="s">
        <v>185</v>
      </c>
      <c r="B83" s="95"/>
      <c r="C83" s="95"/>
      <c r="D83" s="96">
        <f t="shared" si="19"/>
        <v>30939380</v>
      </c>
      <c r="E83" s="95"/>
      <c r="F83" s="96">
        <v>2.85304E7</v>
      </c>
      <c r="G83" s="95"/>
      <c r="H83" s="96">
        <v>2408980.0</v>
      </c>
      <c r="I83" s="95"/>
      <c r="J83" s="96">
        <v>1.08181961E8</v>
      </c>
      <c r="K83" s="95"/>
      <c r="L83" s="98"/>
      <c r="M83" s="99">
        <f t="shared" si="20"/>
        <v>0.7734845</v>
      </c>
      <c r="N83" s="80"/>
      <c r="O83" s="80"/>
      <c r="P83" s="80"/>
      <c r="Q83" s="80"/>
      <c r="R83" s="80"/>
      <c r="S83" s="80"/>
      <c r="T83" s="80"/>
      <c r="U83" s="80"/>
      <c r="V83" s="80"/>
      <c r="W83" s="80"/>
      <c r="X83" s="80"/>
      <c r="Y83" s="80"/>
      <c r="Z83" s="80"/>
      <c r="AA83" s="80"/>
    </row>
    <row r="84" ht="15.75" customHeight="1">
      <c r="A84" s="103" t="s">
        <v>186</v>
      </c>
      <c r="B84" s="95"/>
      <c r="C84" s="95"/>
      <c r="D84" s="96">
        <f t="shared" si="19"/>
        <v>81668320</v>
      </c>
      <c r="E84" s="95"/>
      <c r="F84" s="96">
        <v>8.1355E7</v>
      </c>
      <c r="G84" s="95"/>
      <c r="H84" s="96">
        <v>313320.0</v>
      </c>
      <c r="I84" s="95"/>
      <c r="J84" s="96">
        <v>2.3721222E7</v>
      </c>
      <c r="K84" s="95"/>
      <c r="L84" s="98"/>
      <c r="M84" s="99">
        <f t="shared" si="20"/>
        <v>2.041708</v>
      </c>
      <c r="N84" s="80"/>
      <c r="O84" s="80"/>
      <c r="P84" s="80"/>
      <c r="Q84" s="80"/>
      <c r="R84" s="80"/>
      <c r="S84" s="80"/>
      <c r="T84" s="80"/>
      <c r="U84" s="80"/>
      <c r="V84" s="80"/>
      <c r="W84" s="80"/>
      <c r="X84" s="80"/>
      <c r="Y84" s="80"/>
      <c r="Z84" s="80"/>
      <c r="AA84" s="80"/>
    </row>
    <row r="85" ht="15.75" customHeight="1">
      <c r="A85" s="103"/>
      <c r="B85" s="95"/>
      <c r="C85" s="95"/>
      <c r="D85" s="96"/>
      <c r="E85" s="95"/>
      <c r="F85" s="96"/>
      <c r="G85" s="95"/>
      <c r="H85" s="96"/>
      <c r="I85" s="95"/>
      <c r="J85" s="96"/>
      <c r="K85" s="95"/>
      <c r="L85" s="98"/>
      <c r="M85" s="99"/>
      <c r="N85" s="80"/>
      <c r="O85" s="80"/>
      <c r="P85" s="80"/>
      <c r="Q85" s="80"/>
      <c r="R85" s="80"/>
      <c r="S85" s="80"/>
      <c r="T85" s="80"/>
      <c r="U85" s="80"/>
      <c r="V85" s="80"/>
      <c r="W85" s="80"/>
      <c r="X85" s="80"/>
      <c r="Y85" s="80"/>
      <c r="Z85" s="80"/>
      <c r="AA85" s="80"/>
    </row>
    <row r="86" ht="15.75" customHeight="1">
      <c r="A86" s="78"/>
      <c r="B86" s="78"/>
      <c r="C86" s="78"/>
      <c r="D86" s="78"/>
      <c r="E86" s="78"/>
      <c r="F86" s="78"/>
      <c r="G86" s="117">
        <v>2019.0</v>
      </c>
      <c r="H86" s="78"/>
      <c r="I86" s="78"/>
      <c r="J86" s="78"/>
      <c r="K86" s="78"/>
      <c r="L86" s="78"/>
      <c r="M86" s="78"/>
      <c r="N86" s="80"/>
      <c r="O86" s="80"/>
      <c r="P86" s="80"/>
      <c r="Q86" s="80"/>
      <c r="R86" s="80"/>
      <c r="S86" s="80"/>
      <c r="T86" s="80"/>
      <c r="U86" s="80"/>
      <c r="V86" s="80"/>
      <c r="W86" s="80"/>
      <c r="X86" s="80"/>
      <c r="Y86" s="80"/>
      <c r="Z86" s="80"/>
      <c r="AA86" s="80"/>
    </row>
    <row r="87" ht="15.75" customHeight="1">
      <c r="A87" s="131"/>
      <c r="B87" s="131"/>
      <c r="C87" s="131"/>
      <c r="D87" s="131"/>
      <c r="E87" s="131"/>
      <c r="F87" s="134"/>
      <c r="G87" s="135" t="s">
        <v>197</v>
      </c>
      <c r="H87" s="136"/>
      <c r="I87" s="131"/>
      <c r="J87" s="131"/>
      <c r="K87" s="131"/>
      <c r="L87" s="131"/>
      <c r="M87" s="131"/>
      <c r="N87" s="80"/>
      <c r="O87" s="80"/>
      <c r="P87" s="80"/>
      <c r="Q87" s="80"/>
      <c r="R87" s="80"/>
      <c r="S87" s="80"/>
      <c r="T87" s="80"/>
      <c r="U87" s="80"/>
      <c r="V87" s="80"/>
      <c r="W87" s="80"/>
      <c r="X87" s="80"/>
      <c r="Y87" s="80"/>
      <c r="Z87" s="80"/>
      <c r="AA87" s="80"/>
    </row>
    <row r="88" ht="15.75" customHeight="1">
      <c r="A88" s="78"/>
      <c r="B88" s="87"/>
      <c r="C88" s="87"/>
      <c r="D88" s="88" t="s">
        <v>174</v>
      </c>
      <c r="E88" s="89"/>
      <c r="F88" s="88" t="s">
        <v>175</v>
      </c>
      <c r="G88" s="90"/>
      <c r="H88" s="88" t="s">
        <v>176</v>
      </c>
      <c r="I88" s="78"/>
      <c r="J88" s="120" t="s">
        <v>198</v>
      </c>
      <c r="K88" s="78"/>
      <c r="L88" s="78"/>
      <c r="M88" s="78" t="s">
        <v>189</v>
      </c>
      <c r="N88" s="80"/>
      <c r="O88" s="80"/>
      <c r="P88" s="80"/>
      <c r="Q88" s="80"/>
      <c r="R88" s="80"/>
      <c r="S88" s="80"/>
      <c r="T88" s="80"/>
      <c r="U88" s="80"/>
      <c r="V88" s="80"/>
      <c r="W88" s="80"/>
      <c r="X88" s="80"/>
      <c r="Y88" s="80"/>
      <c r="Z88" s="80"/>
      <c r="AA88" s="80"/>
    </row>
    <row r="89" ht="15.75" customHeight="1">
      <c r="A89" s="128" t="s">
        <v>28</v>
      </c>
      <c r="B89" s="95"/>
      <c r="C89" s="95"/>
      <c r="D89" s="96">
        <f t="shared" ref="D89:D94" si="21">F89+H89</f>
        <v>56835480</v>
      </c>
      <c r="E89" s="95"/>
      <c r="F89" s="96">
        <v>3.4E7</v>
      </c>
      <c r="G89" s="95"/>
      <c r="H89" s="96">
        <v>2.283548E7</v>
      </c>
      <c r="I89" s="98"/>
      <c r="J89" s="129"/>
      <c r="K89" s="98"/>
      <c r="L89" s="98"/>
      <c r="M89" s="99">
        <f t="shared" ref="M89:M95" si="22">(D89*1000)/(3882000000000)*100</f>
        <v>1.46407728</v>
      </c>
      <c r="N89" s="80"/>
      <c r="O89" s="80"/>
      <c r="P89" s="80"/>
      <c r="Q89" s="80"/>
      <c r="R89" s="80"/>
      <c r="S89" s="80"/>
      <c r="T89" s="80"/>
      <c r="U89" s="80"/>
      <c r="V89" s="80"/>
      <c r="W89" s="80"/>
      <c r="X89" s="80"/>
      <c r="Y89" s="80"/>
      <c r="Z89" s="80"/>
      <c r="AA89" s="80"/>
    </row>
    <row r="90" ht="15.75" customHeight="1">
      <c r="A90" s="128" t="s">
        <v>152</v>
      </c>
      <c r="B90" s="100"/>
      <c r="C90" s="95"/>
      <c r="D90" s="96">
        <f t="shared" si="21"/>
        <v>34735925</v>
      </c>
      <c r="E90" s="95"/>
      <c r="F90" s="96">
        <v>2.42E7</v>
      </c>
      <c r="G90" s="95"/>
      <c r="H90" s="96">
        <v>1.0535925E7</v>
      </c>
      <c r="I90" s="98"/>
      <c r="J90" s="129"/>
      <c r="K90" s="98"/>
      <c r="L90" s="98"/>
      <c r="M90" s="99">
        <f t="shared" si="22"/>
        <v>0.8947945647</v>
      </c>
      <c r="N90" s="80"/>
      <c r="O90" s="80"/>
      <c r="P90" s="80"/>
      <c r="Q90" s="80"/>
      <c r="R90" s="80"/>
      <c r="S90" s="80"/>
      <c r="T90" s="80"/>
      <c r="U90" s="80"/>
      <c r="V90" s="80"/>
      <c r="W90" s="80"/>
      <c r="X90" s="80"/>
      <c r="Y90" s="80"/>
      <c r="Z90" s="80"/>
      <c r="AA90" s="80"/>
    </row>
    <row r="91" ht="15.75" customHeight="1">
      <c r="A91" s="128" t="s">
        <v>179</v>
      </c>
      <c r="B91" s="100"/>
      <c r="C91" s="95"/>
      <c r="D91" s="96">
        <f t="shared" si="21"/>
        <v>3321140</v>
      </c>
      <c r="E91" s="95"/>
      <c r="F91" s="96">
        <v>1000000.0</v>
      </c>
      <c r="G91" s="95"/>
      <c r="H91" s="96">
        <v>2321140.0</v>
      </c>
      <c r="I91" s="98"/>
      <c r="J91" s="129"/>
      <c r="K91" s="98"/>
      <c r="L91" s="98"/>
      <c r="M91" s="99">
        <f t="shared" si="22"/>
        <v>0.08555229263</v>
      </c>
      <c r="N91" s="80"/>
      <c r="O91" s="80"/>
      <c r="P91" s="80"/>
      <c r="Q91" s="80"/>
      <c r="R91" s="80"/>
      <c r="S91" s="80"/>
      <c r="T91" s="80"/>
      <c r="U91" s="80"/>
      <c r="V91" s="80"/>
      <c r="W91" s="80"/>
      <c r="X91" s="80"/>
      <c r="Y91" s="80"/>
      <c r="Z91" s="80"/>
      <c r="AA91" s="80"/>
    </row>
    <row r="92" ht="15.75" customHeight="1">
      <c r="A92" s="102" t="s">
        <v>180</v>
      </c>
      <c r="B92" s="98"/>
      <c r="C92" s="95"/>
      <c r="D92" s="96">
        <f t="shared" si="21"/>
        <v>38612740</v>
      </c>
      <c r="E92" s="95"/>
      <c r="F92" s="96">
        <v>3.8E7</v>
      </c>
      <c r="G92" s="95"/>
      <c r="H92" s="96">
        <v>612740.0</v>
      </c>
      <c r="I92" s="98"/>
      <c r="J92" s="129"/>
      <c r="K92" s="98"/>
      <c r="L92" s="98"/>
      <c r="M92" s="99">
        <f t="shared" si="22"/>
        <v>0.9946609995</v>
      </c>
      <c r="N92" s="80"/>
      <c r="O92" s="80"/>
      <c r="P92" s="80"/>
      <c r="Q92" s="80"/>
      <c r="R92" s="80"/>
      <c r="S92" s="80"/>
      <c r="T92" s="80"/>
      <c r="U92" s="80"/>
      <c r="V92" s="80"/>
      <c r="W92" s="80"/>
      <c r="X92" s="80"/>
      <c r="Y92" s="80"/>
      <c r="Z92" s="80"/>
      <c r="AA92" s="80"/>
    </row>
    <row r="93" ht="15.75" customHeight="1">
      <c r="A93" s="130" t="s">
        <v>75</v>
      </c>
      <c r="B93" s="104"/>
      <c r="C93" s="95"/>
      <c r="D93" s="96">
        <f t="shared" si="21"/>
        <v>308531420</v>
      </c>
      <c r="E93" s="95"/>
      <c r="F93" s="96">
        <v>7.065594E7</v>
      </c>
      <c r="G93" s="95"/>
      <c r="H93" s="96">
        <v>2.3787548E8</v>
      </c>
      <c r="I93" s="98"/>
      <c r="J93" s="129"/>
      <c r="K93" s="98"/>
      <c r="L93" s="98"/>
      <c r="M93" s="99">
        <f t="shared" si="22"/>
        <v>7.947743946</v>
      </c>
      <c r="N93" s="80"/>
      <c r="O93" s="80"/>
      <c r="P93" s="80"/>
      <c r="Q93" s="80"/>
      <c r="R93" s="80"/>
      <c r="S93" s="80"/>
      <c r="T93" s="80"/>
      <c r="U93" s="80"/>
      <c r="V93" s="80"/>
      <c r="W93" s="80"/>
      <c r="X93" s="80"/>
      <c r="Y93" s="80"/>
      <c r="Z93" s="80"/>
      <c r="AA93" s="80"/>
    </row>
    <row r="94" ht="15.75" customHeight="1">
      <c r="A94" s="130" t="s">
        <v>181</v>
      </c>
      <c r="B94" s="104"/>
      <c r="C94" s="95"/>
      <c r="D94" s="96">
        <f t="shared" si="21"/>
        <v>35426500</v>
      </c>
      <c r="E94" s="95"/>
      <c r="F94" s="96">
        <v>3.3811E7</v>
      </c>
      <c r="G94" s="95"/>
      <c r="H94" s="96">
        <v>1615500.0</v>
      </c>
      <c r="I94" s="98"/>
      <c r="J94" s="129"/>
      <c r="K94" s="98"/>
      <c r="L94" s="98"/>
      <c r="M94" s="99">
        <f t="shared" si="22"/>
        <v>0.9125837197</v>
      </c>
      <c r="N94" s="80"/>
      <c r="O94" s="80"/>
      <c r="P94" s="80"/>
      <c r="Q94" s="80"/>
      <c r="R94" s="80"/>
      <c r="S94" s="80"/>
      <c r="T94" s="80"/>
      <c r="U94" s="80"/>
      <c r="V94" s="80"/>
      <c r="W94" s="80"/>
      <c r="X94" s="80"/>
      <c r="Y94" s="80"/>
      <c r="Z94" s="80"/>
      <c r="AA94" s="80"/>
    </row>
    <row r="95" ht="15.75" customHeight="1">
      <c r="A95" s="130" t="s">
        <v>145</v>
      </c>
      <c r="B95" s="104"/>
      <c r="C95" s="95"/>
      <c r="D95" s="96">
        <f>H95+F95</f>
        <v>123139675</v>
      </c>
      <c r="E95" s="95"/>
      <c r="F95" s="96">
        <v>1.2285E8</v>
      </c>
      <c r="G95" s="95"/>
      <c r="H95" s="108">
        <v>289675.0</v>
      </c>
      <c r="I95" s="98"/>
      <c r="J95" s="129"/>
      <c r="K95" s="98"/>
      <c r="L95" s="98"/>
      <c r="M95" s="99">
        <f t="shared" si="22"/>
        <v>3.172067877</v>
      </c>
      <c r="N95" s="80"/>
      <c r="O95" s="80"/>
      <c r="P95" s="80"/>
      <c r="Q95" s="80"/>
      <c r="R95" s="80"/>
      <c r="S95" s="80"/>
      <c r="T95" s="80"/>
      <c r="U95" s="80"/>
      <c r="V95" s="80"/>
      <c r="W95" s="80"/>
      <c r="X95" s="80"/>
      <c r="Y95" s="80"/>
      <c r="Z95" s="80"/>
      <c r="AA95" s="80"/>
    </row>
    <row r="96" ht="15.75" customHeight="1">
      <c r="A96" s="130"/>
      <c r="B96" s="104"/>
      <c r="C96" s="95"/>
      <c r="D96" s="96"/>
      <c r="E96" s="95"/>
      <c r="F96" s="96"/>
      <c r="G96" s="95"/>
      <c r="H96" s="96"/>
      <c r="I96" s="98"/>
      <c r="J96" s="98"/>
      <c r="K96" s="98"/>
      <c r="L96" s="98"/>
      <c r="M96" s="99"/>
      <c r="N96" s="80"/>
      <c r="O96" s="80"/>
      <c r="P96" s="80"/>
      <c r="Q96" s="80"/>
      <c r="R96" s="80"/>
      <c r="S96" s="80"/>
      <c r="T96" s="80"/>
      <c r="U96" s="80"/>
      <c r="V96" s="80"/>
      <c r="W96" s="80"/>
      <c r="X96" s="80"/>
      <c r="Y96" s="80"/>
      <c r="Z96" s="80"/>
      <c r="AA96" s="80"/>
    </row>
    <row r="97" ht="18.0" customHeight="1">
      <c r="A97" s="103" t="s">
        <v>182</v>
      </c>
      <c r="B97" s="95"/>
      <c r="C97" s="95"/>
      <c r="D97" s="96">
        <f t="shared" ref="D97:D101" si="23">F97+H97</f>
        <v>1973876130</v>
      </c>
      <c r="E97" s="95"/>
      <c r="F97" s="96">
        <v>2.4357324E8</v>
      </c>
      <c r="G97" s="95"/>
      <c r="H97" s="108">
        <v>1.73030289E9</v>
      </c>
      <c r="I97" s="95"/>
      <c r="J97" s="108">
        <v>1646686.0</v>
      </c>
      <c r="K97" s="95"/>
      <c r="L97" s="98"/>
      <c r="M97" s="99">
        <f t="shared" ref="M97:M101" si="24">(D97*1000)/(3882000000000)*100</f>
        <v>50.8468864</v>
      </c>
      <c r="N97" s="80"/>
      <c r="O97" s="80"/>
      <c r="P97" s="80"/>
      <c r="Q97" s="80"/>
      <c r="R97" s="80"/>
      <c r="S97" s="80"/>
      <c r="T97" s="80"/>
      <c r="U97" s="80"/>
      <c r="V97" s="80"/>
      <c r="W97" s="80"/>
      <c r="X97" s="80"/>
      <c r="Y97" s="80"/>
      <c r="Z97" s="80"/>
      <c r="AA97" s="80"/>
    </row>
    <row r="98" ht="15.75" customHeight="1">
      <c r="A98" s="113" t="s">
        <v>183</v>
      </c>
      <c r="B98" s="95"/>
      <c r="C98" s="95"/>
      <c r="D98" s="96">
        <f t="shared" si="23"/>
        <v>80565605</v>
      </c>
      <c r="E98" s="95"/>
      <c r="F98" s="96">
        <v>4.71442E7</v>
      </c>
      <c r="G98" s="95"/>
      <c r="H98" s="96">
        <v>3.3421405E7</v>
      </c>
      <c r="I98" s="95"/>
      <c r="J98" s="96">
        <v>582512.0</v>
      </c>
      <c r="K98" s="95"/>
      <c r="L98" s="98"/>
      <c r="M98" s="99">
        <f t="shared" si="24"/>
        <v>2.075363344</v>
      </c>
      <c r="N98" s="80"/>
      <c r="O98" s="80"/>
      <c r="P98" s="80"/>
      <c r="Q98" s="80"/>
      <c r="R98" s="80"/>
      <c r="S98" s="80"/>
      <c r="T98" s="80"/>
      <c r="U98" s="80"/>
      <c r="V98" s="80"/>
      <c r="W98" s="80"/>
      <c r="X98" s="80"/>
      <c r="Y98" s="80"/>
      <c r="Z98" s="80"/>
      <c r="AA98" s="80"/>
    </row>
    <row r="99" ht="15.75" customHeight="1">
      <c r="A99" s="113" t="s">
        <v>184</v>
      </c>
      <c r="B99" s="95"/>
      <c r="C99" s="95"/>
      <c r="D99" s="96">
        <f t="shared" si="23"/>
        <v>38612740</v>
      </c>
      <c r="E99" s="95"/>
      <c r="F99" s="96">
        <v>3.8E7</v>
      </c>
      <c r="G99" s="95"/>
      <c r="H99" s="96">
        <v>612740.0</v>
      </c>
      <c r="I99" s="95"/>
      <c r="J99" s="96">
        <v>5.88849111E8</v>
      </c>
      <c r="K99" s="95"/>
      <c r="L99" s="98"/>
      <c r="M99" s="99">
        <f t="shared" si="24"/>
        <v>0.9946609995</v>
      </c>
      <c r="N99" s="80"/>
      <c r="O99" s="80"/>
      <c r="P99" s="80"/>
      <c r="Q99" s="80"/>
      <c r="R99" s="80"/>
      <c r="S99" s="80"/>
      <c r="T99" s="80"/>
      <c r="U99" s="80"/>
      <c r="V99" s="80"/>
      <c r="W99" s="80"/>
      <c r="X99" s="80"/>
      <c r="Y99" s="80"/>
      <c r="Z99" s="80"/>
      <c r="AA99" s="80"/>
    </row>
    <row r="100" ht="15.75" customHeight="1">
      <c r="A100" s="113" t="s">
        <v>185</v>
      </c>
      <c r="B100" s="95"/>
      <c r="C100" s="95"/>
      <c r="D100" s="96">
        <f t="shared" si="23"/>
        <v>36104390</v>
      </c>
      <c r="E100" s="95"/>
      <c r="F100" s="96">
        <v>3.3811E7</v>
      </c>
      <c r="G100" s="95"/>
      <c r="H100" s="108">
        <v>2293390.0</v>
      </c>
      <c r="I100" s="95"/>
      <c r="J100" s="96">
        <v>8.1868494E7</v>
      </c>
      <c r="K100" s="95"/>
      <c r="L100" s="98"/>
      <c r="M100" s="99">
        <f t="shared" si="24"/>
        <v>0.9300461103</v>
      </c>
      <c r="N100" s="80"/>
      <c r="O100" s="80"/>
      <c r="P100" s="80"/>
      <c r="Q100" s="80"/>
      <c r="R100" s="80"/>
      <c r="S100" s="80"/>
      <c r="T100" s="80"/>
      <c r="U100" s="80"/>
      <c r="V100" s="80"/>
      <c r="W100" s="80"/>
      <c r="X100" s="80"/>
      <c r="Y100" s="80"/>
      <c r="Z100" s="80"/>
      <c r="AA100" s="80"/>
    </row>
    <row r="101" ht="15.75" customHeight="1">
      <c r="A101" s="103" t="s">
        <v>186</v>
      </c>
      <c r="B101" s="95"/>
      <c r="C101" s="95"/>
      <c r="D101" s="96">
        <f t="shared" si="23"/>
        <v>123139675</v>
      </c>
      <c r="E101" s="95"/>
      <c r="F101" s="96">
        <v>1.2285E8</v>
      </c>
      <c r="G101" s="95"/>
      <c r="H101" s="108">
        <v>289675.0</v>
      </c>
      <c r="I101" s="95"/>
      <c r="J101" s="96">
        <v>2.3913534E7</v>
      </c>
      <c r="K101" s="95"/>
      <c r="L101" s="98"/>
      <c r="M101" s="99">
        <f t="shared" si="24"/>
        <v>3.172067877</v>
      </c>
      <c r="N101" s="80"/>
      <c r="O101" s="80"/>
      <c r="P101" s="80"/>
      <c r="Q101" s="80"/>
      <c r="R101" s="80"/>
      <c r="S101" s="80"/>
      <c r="T101" s="80"/>
      <c r="U101" s="80"/>
      <c r="V101" s="80"/>
      <c r="W101" s="80"/>
      <c r="X101" s="80"/>
      <c r="Y101" s="80"/>
      <c r="Z101" s="80"/>
      <c r="AA101" s="80"/>
    </row>
    <row r="102" ht="15.75" customHeight="1">
      <c r="A102" s="103"/>
      <c r="B102" s="95"/>
      <c r="C102" s="95"/>
      <c r="D102" s="96"/>
      <c r="E102" s="95"/>
      <c r="F102" s="96"/>
      <c r="G102" s="95"/>
      <c r="H102" s="96"/>
      <c r="I102" s="95"/>
      <c r="J102" s="96"/>
      <c r="K102" s="95"/>
      <c r="L102" s="98"/>
      <c r="M102" s="124"/>
      <c r="N102" s="80"/>
      <c r="O102" s="80"/>
      <c r="P102" s="80"/>
      <c r="Q102" s="80"/>
      <c r="R102" s="80"/>
      <c r="S102" s="80"/>
      <c r="T102" s="80"/>
      <c r="U102" s="80"/>
      <c r="V102" s="80"/>
      <c r="W102" s="80"/>
      <c r="X102" s="80"/>
      <c r="Y102" s="80"/>
      <c r="Z102" s="80"/>
      <c r="AA102" s="80"/>
    </row>
    <row r="103" ht="15.75" customHeight="1">
      <c r="A103" s="78"/>
      <c r="B103" s="78"/>
      <c r="C103" s="78"/>
      <c r="D103" s="78"/>
      <c r="E103" s="78"/>
      <c r="F103" s="78"/>
      <c r="G103" s="137">
        <v>2018.0</v>
      </c>
      <c r="H103" s="78"/>
      <c r="I103" s="78"/>
      <c r="J103" s="78"/>
      <c r="K103" s="78"/>
      <c r="L103" s="78"/>
      <c r="M103" s="78"/>
      <c r="N103" s="80"/>
      <c r="O103" s="80"/>
      <c r="P103" s="80"/>
      <c r="Q103" s="80"/>
      <c r="R103" s="80"/>
      <c r="S103" s="80"/>
      <c r="T103" s="80"/>
      <c r="U103" s="80"/>
      <c r="V103" s="80"/>
      <c r="W103" s="80"/>
      <c r="X103" s="80"/>
      <c r="Y103" s="80"/>
      <c r="Z103" s="80"/>
      <c r="AA103" s="80"/>
    </row>
    <row r="104" ht="15.75" customHeight="1">
      <c r="A104" s="131"/>
      <c r="B104" s="131"/>
      <c r="C104" s="131"/>
      <c r="D104" s="131"/>
      <c r="E104" s="131"/>
      <c r="F104" s="131"/>
      <c r="G104" s="86" t="s">
        <v>199</v>
      </c>
      <c r="H104" s="131"/>
      <c r="I104" s="131"/>
      <c r="J104" s="131"/>
      <c r="K104" s="131"/>
      <c r="L104" s="131"/>
      <c r="M104" s="131"/>
      <c r="N104" s="80"/>
      <c r="O104" s="80"/>
      <c r="P104" s="80"/>
      <c r="Q104" s="80"/>
      <c r="R104" s="80"/>
      <c r="S104" s="80"/>
      <c r="T104" s="80"/>
      <c r="U104" s="80"/>
      <c r="V104" s="80"/>
      <c r="W104" s="80"/>
      <c r="X104" s="80"/>
      <c r="Y104" s="80"/>
      <c r="Z104" s="80"/>
      <c r="AA104" s="80"/>
    </row>
    <row r="105" ht="15.75" customHeight="1">
      <c r="A105" s="78"/>
      <c r="B105" s="87"/>
      <c r="C105" s="87"/>
      <c r="D105" s="88" t="s">
        <v>174</v>
      </c>
      <c r="E105" s="89"/>
      <c r="F105" s="88" t="s">
        <v>175</v>
      </c>
      <c r="G105" s="90"/>
      <c r="H105" s="88" t="s">
        <v>176</v>
      </c>
      <c r="I105" s="78"/>
      <c r="J105" s="120" t="s">
        <v>200</v>
      </c>
      <c r="K105" s="78"/>
      <c r="L105" s="78"/>
      <c r="M105" s="78" t="s">
        <v>189</v>
      </c>
      <c r="N105" s="80"/>
      <c r="O105" s="80"/>
      <c r="P105" s="80"/>
      <c r="Q105" s="80"/>
      <c r="R105" s="80"/>
      <c r="S105" s="80"/>
      <c r="T105" s="80"/>
      <c r="U105" s="80"/>
      <c r="V105" s="80"/>
      <c r="W105" s="80"/>
      <c r="X105" s="80"/>
      <c r="Y105" s="80"/>
      <c r="Z105" s="80"/>
      <c r="AA105" s="80"/>
    </row>
    <row r="106" ht="15.75" customHeight="1">
      <c r="A106" s="128" t="s">
        <v>28</v>
      </c>
      <c r="B106" s="95"/>
      <c r="C106" s="95"/>
      <c r="D106" s="96">
        <f t="shared" ref="D106:D112" si="25">F106+H106</f>
        <v>44225535</v>
      </c>
      <c r="E106" s="95"/>
      <c r="F106" s="96">
        <v>2.25665E7</v>
      </c>
      <c r="G106" s="95"/>
      <c r="H106" s="96">
        <v>2.1659035E7</v>
      </c>
      <c r="I106" s="98"/>
      <c r="J106" s="129"/>
      <c r="K106" s="98"/>
      <c r="L106" s="98"/>
      <c r="M106" s="99">
        <f t="shared" ref="M106:M112" si="26">(D106*1000)/(2660000000000)*100</f>
        <v>1.662614098</v>
      </c>
      <c r="N106" s="80"/>
      <c r="O106" s="80"/>
      <c r="P106" s="80"/>
      <c r="Q106" s="80"/>
      <c r="R106" s="80"/>
      <c r="S106" s="80"/>
      <c r="T106" s="80"/>
      <c r="U106" s="80"/>
      <c r="V106" s="80"/>
      <c r="W106" s="80"/>
      <c r="X106" s="80"/>
      <c r="Y106" s="80"/>
      <c r="Z106" s="80"/>
      <c r="AA106" s="80"/>
    </row>
    <row r="107" ht="15.75" customHeight="1">
      <c r="A107" s="128" t="s">
        <v>152</v>
      </c>
      <c r="B107" s="100"/>
      <c r="C107" s="95"/>
      <c r="D107" s="96">
        <f t="shared" si="25"/>
        <v>27071260</v>
      </c>
      <c r="E107" s="95"/>
      <c r="F107" s="96">
        <v>1.77E7</v>
      </c>
      <c r="G107" s="95"/>
      <c r="H107" s="96">
        <v>9371260.0</v>
      </c>
      <c r="I107" s="98"/>
      <c r="J107" s="129"/>
      <c r="K107" s="98"/>
      <c r="L107" s="98"/>
      <c r="M107" s="99">
        <f t="shared" si="26"/>
        <v>1.017716541</v>
      </c>
      <c r="N107" s="80"/>
      <c r="O107" s="80"/>
      <c r="P107" s="80"/>
      <c r="Q107" s="80"/>
      <c r="R107" s="80"/>
      <c r="S107" s="80"/>
      <c r="T107" s="80"/>
      <c r="U107" s="80"/>
      <c r="V107" s="80"/>
      <c r="W107" s="80"/>
      <c r="X107" s="80"/>
      <c r="Y107" s="80"/>
      <c r="Z107" s="80"/>
      <c r="AA107" s="80"/>
    </row>
    <row r="108" ht="15.75" customHeight="1">
      <c r="A108" s="128" t="s">
        <v>179</v>
      </c>
      <c r="B108" s="100"/>
      <c r="C108" s="95"/>
      <c r="D108" s="96">
        <f t="shared" si="25"/>
        <v>30490825</v>
      </c>
      <c r="E108" s="95"/>
      <c r="F108" s="96">
        <v>2.86227E7</v>
      </c>
      <c r="G108" s="95"/>
      <c r="H108" s="96">
        <v>1868125.0</v>
      </c>
      <c r="I108" s="98"/>
      <c r="J108" s="129"/>
      <c r="K108" s="98"/>
      <c r="L108" s="98"/>
      <c r="M108" s="99">
        <f t="shared" si="26"/>
        <v>1.146271617</v>
      </c>
      <c r="N108" s="80"/>
      <c r="O108" s="80"/>
      <c r="P108" s="80"/>
      <c r="Q108" s="80"/>
      <c r="R108" s="80"/>
      <c r="S108" s="80"/>
      <c r="T108" s="80"/>
      <c r="U108" s="80"/>
      <c r="V108" s="80"/>
      <c r="W108" s="80"/>
      <c r="X108" s="80"/>
      <c r="Y108" s="80"/>
      <c r="Z108" s="80"/>
      <c r="AA108" s="80"/>
    </row>
    <row r="109" ht="15.75" customHeight="1">
      <c r="A109" s="102" t="s">
        <v>180</v>
      </c>
      <c r="B109" s="98"/>
      <c r="C109" s="95"/>
      <c r="D109" s="96">
        <f t="shared" si="25"/>
        <v>26795925</v>
      </c>
      <c r="E109" s="95"/>
      <c r="F109" s="96">
        <v>2.62091E7</v>
      </c>
      <c r="G109" s="95"/>
      <c r="H109" s="96">
        <v>586825.0</v>
      </c>
      <c r="I109" s="98"/>
      <c r="J109" s="129"/>
      <c r="K109" s="98"/>
      <c r="L109" s="98"/>
      <c r="M109" s="99">
        <f t="shared" si="26"/>
        <v>1.007365602</v>
      </c>
      <c r="N109" s="80"/>
      <c r="O109" s="80"/>
      <c r="P109" s="80"/>
      <c r="Q109" s="80"/>
      <c r="R109" s="80"/>
      <c r="S109" s="80"/>
      <c r="T109" s="80"/>
      <c r="U109" s="80"/>
      <c r="V109" s="80"/>
      <c r="W109" s="80"/>
      <c r="X109" s="80"/>
      <c r="Y109" s="80"/>
      <c r="Z109" s="80"/>
      <c r="AA109" s="80"/>
    </row>
    <row r="110" ht="15.75" customHeight="1">
      <c r="A110" s="130" t="s">
        <v>75</v>
      </c>
      <c r="B110" s="104"/>
      <c r="C110" s="95"/>
      <c r="D110" s="96">
        <f t="shared" si="25"/>
        <v>266943245</v>
      </c>
      <c r="E110" s="95"/>
      <c r="F110" s="96">
        <v>3.70299E7</v>
      </c>
      <c r="G110" s="95"/>
      <c r="H110" s="96">
        <v>2.29913345E8</v>
      </c>
      <c r="I110" s="98"/>
      <c r="J110" s="129"/>
      <c r="K110" s="98"/>
      <c r="L110" s="98"/>
      <c r="M110" s="99">
        <f t="shared" si="26"/>
        <v>10.03546034</v>
      </c>
      <c r="N110" s="80"/>
      <c r="O110" s="80"/>
      <c r="P110" s="80"/>
      <c r="Q110" s="80"/>
      <c r="R110" s="80"/>
      <c r="S110" s="80"/>
      <c r="T110" s="80"/>
      <c r="U110" s="80"/>
      <c r="V110" s="80"/>
      <c r="W110" s="80"/>
      <c r="X110" s="80"/>
      <c r="Y110" s="80"/>
      <c r="Z110" s="80"/>
      <c r="AA110" s="80"/>
    </row>
    <row r="111" ht="15.75" customHeight="1">
      <c r="A111" s="130" t="s">
        <v>181</v>
      </c>
      <c r="B111" s="104"/>
      <c r="C111" s="95"/>
      <c r="D111" s="96">
        <f t="shared" si="25"/>
        <v>22681830</v>
      </c>
      <c r="E111" s="95"/>
      <c r="F111" s="96">
        <v>2.04743E7</v>
      </c>
      <c r="G111" s="95"/>
      <c r="H111" s="96">
        <v>2207530.0</v>
      </c>
      <c r="I111" s="98"/>
      <c r="J111" s="129"/>
      <c r="K111" s="98"/>
      <c r="L111" s="98"/>
      <c r="M111" s="99">
        <f t="shared" si="26"/>
        <v>0.8527003759</v>
      </c>
      <c r="N111" s="80"/>
      <c r="O111" s="80"/>
      <c r="P111" s="80"/>
      <c r="Q111" s="80"/>
      <c r="R111" s="80"/>
      <c r="S111" s="80"/>
      <c r="T111" s="80"/>
      <c r="U111" s="80"/>
      <c r="V111" s="80"/>
      <c r="W111" s="80"/>
      <c r="X111" s="80"/>
      <c r="Y111" s="80"/>
      <c r="Z111" s="80"/>
      <c r="AA111" s="80"/>
    </row>
    <row r="112" ht="15.75" customHeight="1">
      <c r="A112" s="130" t="s">
        <v>145</v>
      </c>
      <c r="B112" s="104"/>
      <c r="C112" s="95"/>
      <c r="D112" s="96">
        <f t="shared" si="25"/>
        <v>64388995</v>
      </c>
      <c r="E112" s="95"/>
      <c r="F112" s="96">
        <v>6.412E7</v>
      </c>
      <c r="G112" s="95"/>
      <c r="H112" s="96">
        <v>268995.0</v>
      </c>
      <c r="I112" s="98"/>
      <c r="J112" s="129"/>
      <c r="K112" s="98"/>
      <c r="L112" s="98"/>
      <c r="M112" s="99">
        <f t="shared" si="26"/>
        <v>2.42063891</v>
      </c>
      <c r="N112" s="80"/>
      <c r="O112" s="80"/>
      <c r="P112" s="80"/>
      <c r="Q112" s="80"/>
      <c r="R112" s="80"/>
      <c r="S112" s="80"/>
      <c r="T112" s="80"/>
      <c r="U112" s="80"/>
      <c r="V112" s="80"/>
      <c r="W112" s="80"/>
      <c r="X112" s="80"/>
      <c r="Y112" s="80"/>
      <c r="Z112" s="80"/>
      <c r="AA112" s="80"/>
    </row>
    <row r="113" ht="18.0" customHeight="1">
      <c r="A113" s="103"/>
      <c r="B113" s="95"/>
      <c r="C113" s="95"/>
      <c r="D113" s="96"/>
      <c r="E113" s="95"/>
      <c r="F113" s="96"/>
      <c r="G113" s="95"/>
      <c r="H113" s="96"/>
      <c r="I113" s="95"/>
      <c r="J113" s="96"/>
      <c r="K113" s="95"/>
      <c r="L113" s="98"/>
      <c r="M113" s="99"/>
      <c r="N113" s="80"/>
      <c r="O113" s="80"/>
      <c r="P113" s="80"/>
      <c r="Q113" s="80"/>
      <c r="R113" s="80"/>
      <c r="S113" s="80"/>
      <c r="T113" s="80"/>
      <c r="U113" s="80"/>
      <c r="V113" s="80"/>
      <c r="W113" s="80"/>
      <c r="X113" s="80"/>
      <c r="Y113" s="80"/>
      <c r="Z113" s="80"/>
      <c r="AA113" s="80"/>
    </row>
    <row r="114" ht="18.0" customHeight="1">
      <c r="A114" s="103" t="s">
        <v>182</v>
      </c>
      <c r="B114" s="95"/>
      <c r="C114" s="95"/>
      <c r="D114" s="96">
        <f t="shared" ref="D114:D118" si="27">F114+H114</f>
        <v>1642192215</v>
      </c>
      <c r="E114" s="95"/>
      <c r="F114" s="96">
        <v>1.5387245E8</v>
      </c>
      <c r="G114" s="95"/>
      <c r="H114" s="96">
        <v>1.488319765E9</v>
      </c>
      <c r="I114" s="95"/>
      <c r="J114" s="96">
        <v>1287810.0</v>
      </c>
      <c r="K114" s="95"/>
      <c r="L114" s="98"/>
      <c r="M114" s="99">
        <f t="shared" ref="M114:M118" si="28">(D114*1000)/(2660000000000)*100</f>
        <v>61.73654944</v>
      </c>
      <c r="N114" s="80"/>
      <c r="O114" s="80"/>
      <c r="P114" s="80"/>
      <c r="Q114" s="80"/>
      <c r="R114" s="80"/>
      <c r="S114" s="80"/>
      <c r="T114" s="80"/>
      <c r="U114" s="80"/>
      <c r="V114" s="80"/>
      <c r="W114" s="80"/>
      <c r="X114" s="80"/>
      <c r="Y114" s="80"/>
      <c r="Z114" s="80"/>
      <c r="AA114" s="80"/>
    </row>
    <row r="115" ht="15.75" customHeight="1">
      <c r="A115" s="113" t="s">
        <v>183</v>
      </c>
      <c r="B115" s="95"/>
      <c r="C115" s="95"/>
      <c r="D115" s="96">
        <f t="shared" si="27"/>
        <v>71297695</v>
      </c>
      <c r="E115" s="95"/>
      <c r="F115" s="96">
        <v>4.02674E7</v>
      </c>
      <c r="G115" s="95"/>
      <c r="H115" s="96">
        <v>3.1030295E7</v>
      </c>
      <c r="I115" s="95"/>
      <c r="J115" s="96">
        <v>871223.0</v>
      </c>
      <c r="K115" s="95"/>
      <c r="L115" s="98"/>
      <c r="M115" s="99">
        <f t="shared" si="28"/>
        <v>2.680364474</v>
      </c>
      <c r="N115" s="80"/>
      <c r="O115" s="80"/>
      <c r="P115" s="80"/>
      <c r="Q115" s="80"/>
      <c r="R115" s="80"/>
      <c r="S115" s="80"/>
      <c r="T115" s="80"/>
      <c r="U115" s="80"/>
      <c r="V115" s="80"/>
      <c r="W115" s="80"/>
      <c r="X115" s="80"/>
      <c r="Y115" s="80"/>
      <c r="Z115" s="80"/>
      <c r="AA115" s="80"/>
    </row>
    <row r="116" ht="15.75" customHeight="1">
      <c r="A116" s="113" t="s">
        <v>184</v>
      </c>
      <c r="B116" s="95"/>
      <c r="C116" s="95"/>
      <c r="D116" s="96">
        <f t="shared" si="27"/>
        <v>26795925</v>
      </c>
      <c r="E116" s="95"/>
      <c r="F116" s="96">
        <v>2.62091E7</v>
      </c>
      <c r="G116" s="95"/>
      <c r="H116" s="96">
        <v>586825.0</v>
      </c>
      <c r="I116" s="95"/>
      <c r="J116" s="96">
        <v>4.2882906E8</v>
      </c>
      <c r="K116" s="95"/>
      <c r="L116" s="98"/>
      <c r="M116" s="99">
        <f t="shared" si="28"/>
        <v>1.007365602</v>
      </c>
      <c r="N116" s="80"/>
      <c r="O116" s="80"/>
      <c r="P116" s="80"/>
      <c r="Q116" s="80"/>
      <c r="R116" s="80"/>
      <c r="S116" s="80"/>
      <c r="T116" s="80"/>
      <c r="U116" s="80"/>
      <c r="V116" s="80"/>
      <c r="W116" s="80"/>
      <c r="X116" s="80"/>
      <c r="Y116" s="80"/>
      <c r="Z116" s="80"/>
      <c r="AA116" s="80"/>
    </row>
    <row r="117" ht="15.75" customHeight="1">
      <c r="A117" s="113" t="s">
        <v>185</v>
      </c>
      <c r="B117" s="95"/>
      <c r="C117" s="95"/>
      <c r="D117" s="96">
        <f t="shared" si="27"/>
        <v>22681830</v>
      </c>
      <c r="E117" s="95"/>
      <c r="F117" s="96">
        <v>2.04743E7</v>
      </c>
      <c r="G117" s="95"/>
      <c r="H117" s="96">
        <v>2207530.0</v>
      </c>
      <c r="I117" s="95"/>
      <c r="J117" s="96">
        <v>9.4822118E7</v>
      </c>
      <c r="K117" s="95"/>
      <c r="L117" s="98"/>
      <c r="M117" s="99">
        <f t="shared" si="28"/>
        <v>0.8527003759</v>
      </c>
      <c r="N117" s="80"/>
      <c r="O117" s="80"/>
      <c r="P117" s="80"/>
      <c r="Q117" s="80"/>
      <c r="R117" s="80"/>
      <c r="S117" s="80"/>
      <c r="T117" s="80"/>
      <c r="U117" s="80"/>
      <c r="V117" s="80"/>
      <c r="W117" s="80"/>
      <c r="X117" s="80"/>
      <c r="Y117" s="80"/>
      <c r="Z117" s="80"/>
      <c r="AA117" s="80"/>
    </row>
    <row r="118" ht="15.75" customHeight="1">
      <c r="A118" s="103" t="s">
        <v>186</v>
      </c>
      <c r="B118" s="95"/>
      <c r="C118" s="95"/>
      <c r="D118" s="96">
        <f t="shared" si="27"/>
        <v>64388995</v>
      </c>
      <c r="E118" s="95"/>
      <c r="F118" s="96">
        <v>6.412E7</v>
      </c>
      <c r="G118" s="95"/>
      <c r="H118" s="96">
        <v>268995.0</v>
      </c>
      <c r="I118" s="95"/>
      <c r="J118" s="96">
        <v>2.365486E7</v>
      </c>
      <c r="K118" s="95"/>
      <c r="L118" s="98"/>
      <c r="M118" s="99">
        <f t="shared" si="28"/>
        <v>2.42063891</v>
      </c>
      <c r="N118" s="80"/>
      <c r="O118" s="80"/>
      <c r="P118" s="80"/>
      <c r="Q118" s="80"/>
      <c r="R118" s="80"/>
      <c r="S118" s="80"/>
      <c r="T118" s="80"/>
      <c r="U118" s="80"/>
      <c r="V118" s="80"/>
      <c r="W118" s="80"/>
      <c r="X118" s="80"/>
      <c r="Y118" s="80"/>
      <c r="Z118" s="80"/>
      <c r="AA118" s="80"/>
    </row>
    <row r="119" ht="15.75" customHeight="1">
      <c r="A119" s="103"/>
      <c r="B119" s="95"/>
      <c r="C119" s="95"/>
      <c r="D119" s="96"/>
      <c r="E119" s="95"/>
      <c r="F119" s="96"/>
      <c r="G119" s="95"/>
      <c r="H119" s="96"/>
      <c r="I119" s="95"/>
      <c r="J119" s="96"/>
      <c r="K119" s="95"/>
      <c r="L119" s="98"/>
      <c r="M119" s="124"/>
      <c r="N119" s="80"/>
      <c r="O119" s="80"/>
      <c r="P119" s="80"/>
      <c r="Q119" s="80"/>
      <c r="R119" s="80"/>
      <c r="S119" s="80"/>
      <c r="T119" s="80"/>
      <c r="U119" s="80"/>
      <c r="V119" s="80"/>
      <c r="W119" s="80"/>
      <c r="X119" s="80"/>
      <c r="Y119" s="80"/>
      <c r="Z119" s="80"/>
      <c r="AA119" s="80"/>
    </row>
    <row r="120" ht="15.75" customHeight="1">
      <c r="A120" s="78"/>
      <c r="B120" s="78"/>
      <c r="C120" s="78"/>
      <c r="D120" s="78"/>
      <c r="E120" s="78"/>
      <c r="F120" s="78"/>
      <c r="G120" s="117">
        <v>2017.0</v>
      </c>
      <c r="H120" s="78"/>
      <c r="I120" s="78"/>
      <c r="J120" s="78"/>
      <c r="K120" s="78"/>
      <c r="L120" s="78"/>
      <c r="M120" s="78"/>
      <c r="N120" s="80"/>
      <c r="O120" s="80"/>
      <c r="P120" s="80"/>
      <c r="Q120" s="80"/>
      <c r="R120" s="80"/>
      <c r="S120" s="80"/>
      <c r="T120" s="80"/>
      <c r="U120" s="80"/>
      <c r="V120" s="80"/>
      <c r="W120" s="80"/>
      <c r="X120" s="80"/>
      <c r="Y120" s="80"/>
      <c r="Z120" s="80"/>
      <c r="AA120" s="80"/>
    </row>
    <row r="121" ht="15.75" customHeight="1">
      <c r="A121" s="131"/>
      <c r="B121" s="131"/>
      <c r="C121" s="131"/>
      <c r="D121" s="131"/>
      <c r="E121" s="131"/>
      <c r="F121" s="82"/>
      <c r="G121" s="118" t="s">
        <v>199</v>
      </c>
      <c r="H121" s="131"/>
      <c r="I121" s="131"/>
      <c r="J121" s="131"/>
      <c r="K121" s="131"/>
      <c r="L121" s="131"/>
      <c r="M121" s="131"/>
      <c r="N121" s="80"/>
      <c r="O121" s="80"/>
      <c r="P121" s="80"/>
      <c r="Q121" s="80"/>
      <c r="R121" s="80"/>
      <c r="S121" s="80"/>
      <c r="T121" s="80"/>
      <c r="U121" s="80"/>
      <c r="V121" s="80"/>
      <c r="W121" s="80"/>
      <c r="X121" s="80"/>
      <c r="Y121" s="80"/>
      <c r="Z121" s="80"/>
      <c r="AA121" s="80"/>
    </row>
    <row r="122" ht="15.75" customHeight="1">
      <c r="A122" s="78"/>
      <c r="B122" s="87"/>
      <c r="C122" s="87"/>
      <c r="D122" s="88" t="s">
        <v>174</v>
      </c>
      <c r="E122" s="89"/>
      <c r="F122" s="88" t="s">
        <v>175</v>
      </c>
      <c r="G122" s="90"/>
      <c r="H122" s="88" t="s">
        <v>176</v>
      </c>
      <c r="I122" s="78"/>
      <c r="J122" s="120" t="s">
        <v>201</v>
      </c>
      <c r="K122" s="78"/>
      <c r="L122" s="78"/>
      <c r="M122" s="78" t="s">
        <v>189</v>
      </c>
      <c r="N122" s="80"/>
      <c r="O122" s="80"/>
      <c r="P122" s="80"/>
      <c r="Q122" s="80"/>
      <c r="R122" s="80"/>
      <c r="S122" s="80"/>
      <c r="T122" s="80"/>
      <c r="U122" s="80"/>
      <c r="V122" s="80"/>
      <c r="W122" s="80"/>
      <c r="X122" s="80"/>
      <c r="Y122" s="80"/>
      <c r="Z122" s="80"/>
      <c r="AA122" s="80"/>
    </row>
    <row r="123" ht="15.75" customHeight="1">
      <c r="A123" s="128" t="s">
        <v>28</v>
      </c>
      <c r="B123" s="95"/>
      <c r="C123" s="95"/>
      <c r="D123" s="96">
        <f t="shared" ref="D123:D129" si="29">F123+H123</f>
        <v>37765782</v>
      </c>
      <c r="E123" s="95"/>
      <c r="F123" s="96">
        <v>2.0228957E7</v>
      </c>
      <c r="G123" s="95"/>
      <c r="H123" s="96">
        <v>1.7536825E7</v>
      </c>
      <c r="I123" s="98"/>
      <c r="J123" s="129"/>
      <c r="K123" s="98"/>
      <c r="L123" s="98"/>
      <c r="M123" s="99">
        <f t="shared" ref="M123:M129" si="30">(D123*1000)/(2660000000000)*100</f>
        <v>1.419766241</v>
      </c>
      <c r="N123" s="80"/>
      <c r="O123" s="80"/>
      <c r="P123" s="80"/>
      <c r="Q123" s="80"/>
      <c r="R123" s="80"/>
      <c r="S123" s="80"/>
      <c r="T123" s="80"/>
      <c r="U123" s="80"/>
      <c r="V123" s="80"/>
      <c r="W123" s="80"/>
      <c r="X123" s="80"/>
      <c r="Y123" s="80"/>
      <c r="Z123" s="80"/>
      <c r="AA123" s="80"/>
    </row>
    <row r="124" ht="15.75" customHeight="1">
      <c r="A124" s="128" t="s">
        <v>152</v>
      </c>
      <c r="B124" s="100"/>
      <c r="C124" s="95"/>
      <c r="D124" s="96">
        <f t="shared" si="29"/>
        <v>21025443</v>
      </c>
      <c r="E124" s="95"/>
      <c r="F124" s="96">
        <v>1.2635308E7</v>
      </c>
      <c r="G124" s="95"/>
      <c r="H124" s="96">
        <v>8390135.0</v>
      </c>
      <c r="I124" s="98"/>
      <c r="J124" s="129"/>
      <c r="K124" s="98"/>
      <c r="L124" s="98"/>
      <c r="M124" s="99">
        <f t="shared" si="30"/>
        <v>0.790430188</v>
      </c>
      <c r="N124" s="80"/>
      <c r="O124" s="80"/>
      <c r="P124" s="80"/>
      <c r="Q124" s="80"/>
      <c r="R124" s="80"/>
      <c r="S124" s="80"/>
      <c r="T124" s="80"/>
      <c r="U124" s="80"/>
      <c r="V124" s="80"/>
      <c r="W124" s="80"/>
      <c r="X124" s="80"/>
      <c r="Y124" s="80"/>
      <c r="Z124" s="80"/>
      <c r="AA124" s="80"/>
    </row>
    <row r="125" ht="15.75" customHeight="1">
      <c r="A125" s="128" t="s">
        <v>179</v>
      </c>
      <c r="B125" s="100"/>
      <c r="C125" s="95"/>
      <c r="D125" s="96">
        <f t="shared" si="29"/>
        <v>24679035</v>
      </c>
      <c r="E125" s="95"/>
      <c r="F125" s="96">
        <v>2.312815E7</v>
      </c>
      <c r="G125" s="95"/>
      <c r="H125" s="96">
        <v>1550885.0</v>
      </c>
      <c r="I125" s="98"/>
      <c r="J125" s="129"/>
      <c r="K125" s="98"/>
      <c r="L125" s="98"/>
      <c r="M125" s="99">
        <f t="shared" si="30"/>
        <v>0.9277832707</v>
      </c>
      <c r="N125" s="80"/>
      <c r="O125" s="80"/>
      <c r="P125" s="80"/>
      <c r="Q125" s="80"/>
      <c r="R125" s="80"/>
      <c r="S125" s="80"/>
      <c r="T125" s="80"/>
      <c r="U125" s="80"/>
      <c r="V125" s="80"/>
      <c r="W125" s="80"/>
      <c r="X125" s="80"/>
      <c r="Y125" s="80"/>
      <c r="Z125" s="80"/>
      <c r="AA125" s="80"/>
    </row>
    <row r="126" ht="15.75" customHeight="1">
      <c r="A126" s="102" t="s">
        <v>180</v>
      </c>
      <c r="B126" s="98"/>
      <c r="C126" s="95"/>
      <c r="D126" s="96">
        <f t="shared" si="29"/>
        <v>23805685</v>
      </c>
      <c r="E126" s="95"/>
      <c r="F126" s="96">
        <v>2.32538E7</v>
      </c>
      <c r="G126" s="95"/>
      <c r="H126" s="96">
        <v>551885.0</v>
      </c>
      <c r="I126" s="98"/>
      <c r="J126" s="129"/>
      <c r="K126" s="98"/>
      <c r="L126" s="98"/>
      <c r="M126" s="99">
        <f t="shared" si="30"/>
        <v>0.8949505639</v>
      </c>
      <c r="N126" s="80"/>
      <c r="O126" s="80"/>
      <c r="P126" s="80"/>
      <c r="Q126" s="80"/>
      <c r="R126" s="80"/>
      <c r="S126" s="80"/>
      <c r="T126" s="80"/>
      <c r="U126" s="80"/>
      <c r="V126" s="80"/>
      <c r="W126" s="80"/>
      <c r="X126" s="80"/>
      <c r="Y126" s="80"/>
      <c r="Z126" s="80"/>
      <c r="AA126" s="80"/>
    </row>
    <row r="127" ht="15.75" customHeight="1">
      <c r="A127" s="130" t="s">
        <v>75</v>
      </c>
      <c r="B127" s="104"/>
      <c r="C127" s="95"/>
      <c r="D127" s="96">
        <f t="shared" si="29"/>
        <v>246466910</v>
      </c>
      <c r="E127" s="95"/>
      <c r="F127" s="96">
        <v>2.57482E7</v>
      </c>
      <c r="G127" s="95"/>
      <c r="H127" s="96">
        <v>2.2071871E8</v>
      </c>
      <c r="I127" s="98"/>
      <c r="J127" s="129"/>
      <c r="K127" s="98"/>
      <c r="L127" s="98"/>
      <c r="M127" s="99">
        <f t="shared" si="30"/>
        <v>9.265673308</v>
      </c>
      <c r="N127" s="80"/>
      <c r="O127" s="80"/>
      <c r="P127" s="80"/>
      <c r="Q127" s="80"/>
      <c r="R127" s="80"/>
      <c r="S127" s="80"/>
      <c r="T127" s="80"/>
      <c r="U127" s="80"/>
      <c r="V127" s="80"/>
      <c r="W127" s="80"/>
      <c r="X127" s="80"/>
      <c r="Y127" s="80"/>
      <c r="Z127" s="80"/>
      <c r="AA127" s="80"/>
    </row>
    <row r="128" ht="15.75" customHeight="1">
      <c r="A128" s="130" t="s">
        <v>181</v>
      </c>
      <c r="B128" s="104"/>
      <c r="C128" s="95"/>
      <c r="D128" s="96">
        <f t="shared" si="29"/>
        <v>21858835</v>
      </c>
      <c r="E128" s="95"/>
      <c r="F128" s="96">
        <v>1.9810575E7</v>
      </c>
      <c r="G128" s="95"/>
      <c r="H128" s="96">
        <v>2048260.0</v>
      </c>
      <c r="I128" s="98"/>
      <c r="J128" s="129"/>
      <c r="K128" s="98"/>
      <c r="L128" s="98"/>
      <c r="M128" s="99">
        <f t="shared" si="30"/>
        <v>0.8217607143</v>
      </c>
      <c r="N128" s="80"/>
      <c r="O128" s="80"/>
      <c r="P128" s="80"/>
      <c r="Q128" s="80"/>
      <c r="R128" s="80"/>
      <c r="S128" s="80"/>
      <c r="T128" s="80"/>
      <c r="U128" s="80"/>
      <c r="V128" s="80"/>
      <c r="W128" s="80"/>
      <c r="X128" s="80"/>
      <c r="Y128" s="80"/>
      <c r="Z128" s="80"/>
      <c r="AA128" s="80"/>
    </row>
    <row r="129" ht="15.75" customHeight="1">
      <c r="A129" s="130" t="s">
        <v>145</v>
      </c>
      <c r="B129" s="98"/>
      <c r="C129" s="123"/>
      <c r="D129" s="96">
        <f t="shared" si="29"/>
        <v>55913520</v>
      </c>
      <c r="E129" s="98"/>
      <c r="F129" s="96">
        <v>5.563E7</v>
      </c>
      <c r="G129" s="98"/>
      <c r="H129" s="138">
        <v>283520.0</v>
      </c>
      <c r="I129" s="98"/>
      <c r="J129" s="129"/>
      <c r="K129" s="98"/>
      <c r="L129" s="98"/>
      <c r="M129" s="99">
        <f t="shared" si="30"/>
        <v>2.10201203</v>
      </c>
      <c r="N129" s="80"/>
      <c r="O129" s="80"/>
      <c r="P129" s="80"/>
      <c r="Q129" s="80"/>
      <c r="R129" s="80"/>
      <c r="S129" s="80"/>
      <c r="T129" s="80"/>
      <c r="U129" s="80"/>
      <c r="V129" s="80"/>
      <c r="W129" s="80"/>
      <c r="X129" s="80"/>
      <c r="Y129" s="80"/>
      <c r="Z129" s="80"/>
      <c r="AA129" s="80"/>
    </row>
    <row r="130" ht="15.75" customHeight="1">
      <c r="A130" s="122"/>
      <c r="B130" s="98"/>
      <c r="C130" s="123"/>
      <c r="D130" s="96"/>
      <c r="E130" s="98"/>
      <c r="F130" s="98"/>
      <c r="G130" s="98"/>
      <c r="H130" s="139"/>
      <c r="I130" s="98"/>
      <c r="J130" s="98"/>
      <c r="K130" s="98"/>
      <c r="L130" s="98"/>
      <c r="M130" s="99"/>
      <c r="N130" s="80"/>
      <c r="O130" s="80"/>
      <c r="P130" s="80"/>
      <c r="Q130" s="80"/>
      <c r="R130" s="80"/>
      <c r="S130" s="80"/>
      <c r="T130" s="80"/>
      <c r="U130" s="80"/>
      <c r="V130" s="80"/>
      <c r="W130" s="80"/>
      <c r="X130" s="80"/>
      <c r="Y130" s="80"/>
      <c r="Z130" s="80"/>
      <c r="AA130" s="80"/>
    </row>
    <row r="131" ht="18.0" customHeight="1">
      <c r="A131" s="103" t="s">
        <v>182</v>
      </c>
      <c r="B131" s="95"/>
      <c r="C131" s="95"/>
      <c r="D131" s="96">
        <f t="shared" ref="D131:D135" si="31">F131+H131</f>
        <v>1478250520</v>
      </c>
      <c r="E131" s="95"/>
      <c r="F131" s="96">
        <v>1.243411E8</v>
      </c>
      <c r="G131" s="95"/>
      <c r="H131" s="96">
        <v>1.35390942E9</v>
      </c>
      <c r="I131" s="95"/>
      <c r="J131" s="96">
        <v>1101817.0</v>
      </c>
      <c r="K131" s="95"/>
      <c r="L131" s="98"/>
      <c r="M131" s="99">
        <f t="shared" ref="M131:M135" si="32">(D131*1000)/(2660000000000)*100</f>
        <v>55.57332782</v>
      </c>
      <c r="N131" s="80"/>
      <c r="O131" s="80"/>
      <c r="P131" s="80"/>
      <c r="Q131" s="80"/>
      <c r="R131" s="80"/>
      <c r="S131" s="80"/>
      <c r="T131" s="80"/>
      <c r="U131" s="80"/>
      <c r="V131" s="80"/>
      <c r="W131" s="80"/>
      <c r="X131" s="80"/>
      <c r="Y131" s="80"/>
      <c r="Z131" s="80"/>
      <c r="AA131" s="80"/>
    </row>
    <row r="132" ht="15.75" customHeight="1">
      <c r="A132" s="113" t="s">
        <v>183</v>
      </c>
      <c r="B132" s="95"/>
      <c r="C132" s="95"/>
      <c r="D132" s="96">
        <f t="shared" si="31"/>
        <v>58791225</v>
      </c>
      <c r="E132" s="95"/>
      <c r="F132" s="96">
        <v>3.2864265E7</v>
      </c>
      <c r="G132" s="95"/>
      <c r="H132" s="96">
        <v>2.592696E7</v>
      </c>
      <c r="I132" s="95"/>
      <c r="J132" s="96">
        <v>330974.0</v>
      </c>
      <c r="K132" s="95"/>
      <c r="L132" s="98"/>
      <c r="M132" s="99">
        <f t="shared" si="32"/>
        <v>2.210196429</v>
      </c>
      <c r="N132" s="80"/>
      <c r="O132" s="80"/>
      <c r="P132" s="80"/>
      <c r="Q132" s="80"/>
      <c r="R132" s="80"/>
      <c r="S132" s="80"/>
      <c r="T132" s="80"/>
      <c r="U132" s="80"/>
      <c r="V132" s="80"/>
      <c r="W132" s="80"/>
      <c r="X132" s="80"/>
      <c r="Y132" s="80"/>
      <c r="Z132" s="80"/>
      <c r="AA132" s="80"/>
    </row>
    <row r="133" ht="15.75" customHeight="1">
      <c r="A133" s="113" t="s">
        <v>184</v>
      </c>
      <c r="B133" s="95"/>
      <c r="C133" s="95"/>
      <c r="D133" s="96">
        <f t="shared" si="31"/>
        <v>23805685</v>
      </c>
      <c r="E133" s="95"/>
      <c r="F133" s="96">
        <v>2.32538E7</v>
      </c>
      <c r="G133" s="95"/>
      <c r="H133" s="96">
        <v>551885.0</v>
      </c>
      <c r="I133" s="95"/>
      <c r="J133" s="96">
        <v>4.64971368E8</v>
      </c>
      <c r="K133" s="95"/>
      <c r="L133" s="98"/>
      <c r="M133" s="99">
        <f t="shared" si="32"/>
        <v>0.8949505639</v>
      </c>
      <c r="N133" s="80"/>
      <c r="O133" s="80"/>
      <c r="P133" s="80"/>
      <c r="Q133" s="80"/>
      <c r="R133" s="80"/>
      <c r="S133" s="80"/>
      <c r="T133" s="80"/>
      <c r="U133" s="80"/>
      <c r="V133" s="80"/>
      <c r="W133" s="80"/>
      <c r="X133" s="80"/>
      <c r="Y133" s="80"/>
      <c r="Z133" s="80"/>
      <c r="AA133" s="80"/>
    </row>
    <row r="134" ht="15.75" customHeight="1">
      <c r="A134" s="113" t="s">
        <v>185</v>
      </c>
      <c r="B134" s="95"/>
      <c r="C134" s="95"/>
      <c r="D134" s="96">
        <f t="shared" si="31"/>
        <v>21858835</v>
      </c>
      <c r="E134" s="95"/>
      <c r="F134" s="96">
        <v>1.9810575E7</v>
      </c>
      <c r="G134" s="95"/>
      <c r="H134" s="96">
        <v>2048260.0</v>
      </c>
      <c r="I134" s="95"/>
      <c r="J134" s="96">
        <v>7.0924427E7</v>
      </c>
      <c r="K134" s="95"/>
      <c r="L134" s="98"/>
      <c r="M134" s="99">
        <f t="shared" si="32"/>
        <v>0.8217607143</v>
      </c>
      <c r="N134" s="80"/>
      <c r="O134" s="80"/>
      <c r="P134" s="80"/>
      <c r="Q134" s="80"/>
      <c r="R134" s="80"/>
      <c r="S134" s="80"/>
      <c r="T134" s="80"/>
      <c r="U134" s="80"/>
      <c r="V134" s="80"/>
      <c r="W134" s="80"/>
      <c r="X134" s="80"/>
      <c r="Y134" s="80"/>
      <c r="Z134" s="80"/>
      <c r="AA134" s="80"/>
    </row>
    <row r="135" ht="15.75" customHeight="1">
      <c r="A135" s="103" t="s">
        <v>186</v>
      </c>
      <c r="B135" s="95"/>
      <c r="C135" s="95"/>
      <c r="D135" s="96">
        <f t="shared" si="31"/>
        <v>55913520</v>
      </c>
      <c r="E135" s="95"/>
      <c r="F135" s="96">
        <v>5.563E7</v>
      </c>
      <c r="G135" s="95"/>
      <c r="H135" s="96">
        <v>283520.0</v>
      </c>
      <c r="I135" s="95"/>
      <c r="J135" s="96">
        <v>2.4183774E7</v>
      </c>
      <c r="K135" s="95"/>
      <c r="L135" s="98"/>
      <c r="M135" s="99">
        <f t="shared" si="32"/>
        <v>2.10201203</v>
      </c>
      <c r="N135" s="80"/>
      <c r="O135" s="80"/>
      <c r="P135" s="80"/>
      <c r="Q135" s="80"/>
      <c r="R135" s="80"/>
      <c r="S135" s="80"/>
      <c r="T135" s="80"/>
      <c r="U135" s="80"/>
      <c r="V135" s="80"/>
      <c r="W135" s="80"/>
      <c r="X135" s="80"/>
      <c r="Y135" s="80"/>
      <c r="Z135" s="80"/>
      <c r="AA135" s="80"/>
    </row>
    <row r="136" ht="15.75" customHeight="1">
      <c r="A136" s="4"/>
      <c r="B136" s="140"/>
      <c r="C136" s="141"/>
      <c r="D136" s="142"/>
      <c r="E136" s="80"/>
      <c r="F136" s="80"/>
      <c r="G136" s="80"/>
      <c r="H136" s="80"/>
      <c r="I136" s="80"/>
      <c r="J136" s="80"/>
      <c r="K136" s="80"/>
      <c r="L136" s="80"/>
      <c r="M136" s="80"/>
      <c r="N136" s="80"/>
      <c r="O136" s="80"/>
      <c r="P136" s="80"/>
      <c r="Q136" s="80"/>
      <c r="R136" s="80"/>
      <c r="S136" s="80"/>
      <c r="T136" s="80"/>
      <c r="U136" s="80"/>
      <c r="V136" s="80"/>
      <c r="W136" s="80"/>
      <c r="X136" s="80"/>
      <c r="Y136" s="80"/>
      <c r="Z136" s="80"/>
      <c r="AA136" s="80"/>
    </row>
    <row r="137" ht="15.75" customHeight="1">
      <c r="A137" s="4"/>
      <c r="B137" s="140"/>
      <c r="C137" s="141"/>
      <c r="D137" s="142"/>
      <c r="E137" s="80"/>
      <c r="F137" s="80"/>
      <c r="G137" s="80"/>
      <c r="H137" s="80"/>
      <c r="I137" s="80"/>
      <c r="J137" s="80"/>
      <c r="K137" s="80"/>
      <c r="L137" s="80"/>
      <c r="M137" s="80"/>
      <c r="N137" s="80"/>
      <c r="O137" s="80"/>
      <c r="P137" s="80"/>
      <c r="Q137" s="80"/>
      <c r="R137" s="80"/>
      <c r="S137" s="80"/>
      <c r="T137" s="80"/>
      <c r="U137" s="80"/>
      <c r="V137" s="80"/>
      <c r="W137" s="80"/>
      <c r="X137" s="80"/>
      <c r="Y137" s="80"/>
      <c r="Z137" s="80"/>
      <c r="AA137" s="80"/>
    </row>
    <row r="138" ht="15.75" customHeight="1">
      <c r="A138" s="4"/>
      <c r="B138" s="140"/>
      <c r="C138" s="141"/>
      <c r="D138" s="142"/>
      <c r="E138" s="80"/>
      <c r="F138" s="80"/>
      <c r="G138" s="80"/>
      <c r="H138" s="80"/>
      <c r="I138" s="80"/>
      <c r="J138" s="80"/>
      <c r="K138" s="80"/>
      <c r="L138" s="80"/>
      <c r="M138" s="80"/>
      <c r="N138" s="80"/>
      <c r="O138" s="80"/>
      <c r="P138" s="80"/>
      <c r="Q138" s="80"/>
      <c r="R138" s="80"/>
      <c r="S138" s="80"/>
      <c r="T138" s="80"/>
      <c r="U138" s="80"/>
      <c r="V138" s="80"/>
      <c r="W138" s="80"/>
      <c r="X138" s="80"/>
      <c r="Y138" s="80"/>
      <c r="Z138" s="80"/>
      <c r="AA138" s="80"/>
    </row>
    <row r="139" ht="15.75" customHeight="1">
      <c r="A139" s="4"/>
      <c r="B139" s="140"/>
      <c r="C139" s="141"/>
      <c r="D139" s="142"/>
      <c r="E139" s="80"/>
      <c r="F139" s="80"/>
      <c r="G139" s="80"/>
      <c r="H139" s="80"/>
      <c r="I139" s="80"/>
      <c r="J139" s="80"/>
      <c r="K139" s="80"/>
      <c r="L139" s="80"/>
      <c r="M139" s="80"/>
      <c r="N139" s="80"/>
      <c r="O139" s="80"/>
      <c r="P139" s="80"/>
      <c r="Q139" s="80"/>
      <c r="R139" s="80"/>
      <c r="S139" s="80"/>
      <c r="T139" s="80"/>
      <c r="U139" s="80"/>
      <c r="V139" s="80"/>
      <c r="W139" s="80"/>
      <c r="X139" s="80"/>
      <c r="Y139" s="80"/>
      <c r="Z139" s="80"/>
      <c r="AA139" s="80"/>
    </row>
    <row r="140" ht="15.75" customHeight="1">
      <c r="A140" s="4"/>
      <c r="B140" s="140"/>
      <c r="C140" s="141"/>
      <c r="D140" s="142"/>
      <c r="E140" s="80"/>
      <c r="F140" s="80"/>
      <c r="G140" s="80"/>
      <c r="H140" s="80"/>
      <c r="I140" s="80"/>
      <c r="J140" s="80"/>
      <c r="K140" s="80"/>
      <c r="L140" s="80"/>
      <c r="M140" s="80"/>
      <c r="N140" s="80"/>
      <c r="O140" s="80"/>
      <c r="P140" s="80"/>
      <c r="Q140" s="80"/>
      <c r="R140" s="80"/>
      <c r="S140" s="80"/>
      <c r="T140" s="80"/>
      <c r="U140" s="80"/>
      <c r="V140" s="80"/>
      <c r="W140" s="80"/>
      <c r="X140" s="80"/>
      <c r="Y140" s="80"/>
      <c r="Z140" s="80"/>
      <c r="AA140" s="80"/>
    </row>
    <row r="141" ht="15.75" customHeight="1">
      <c r="A141" s="4"/>
      <c r="B141" s="140"/>
      <c r="C141" s="141"/>
      <c r="D141" s="142"/>
      <c r="E141" s="80"/>
      <c r="F141" s="80"/>
      <c r="G141" s="80"/>
      <c r="H141" s="80"/>
      <c r="I141" s="80"/>
      <c r="J141" s="80"/>
      <c r="K141" s="80"/>
      <c r="L141" s="80"/>
      <c r="M141" s="80"/>
      <c r="N141" s="80"/>
      <c r="O141" s="80"/>
      <c r="P141" s="80"/>
      <c r="Q141" s="80"/>
      <c r="R141" s="80"/>
      <c r="S141" s="80"/>
      <c r="T141" s="80"/>
      <c r="U141" s="80"/>
      <c r="V141" s="80"/>
      <c r="W141" s="80"/>
      <c r="X141" s="80"/>
      <c r="Y141" s="80"/>
      <c r="Z141" s="80"/>
      <c r="AA141" s="80"/>
    </row>
    <row r="142" ht="15.75" customHeight="1">
      <c r="A142" s="4"/>
      <c r="B142" s="140"/>
      <c r="C142" s="141"/>
      <c r="D142" s="142"/>
      <c r="E142" s="80"/>
      <c r="F142" s="80"/>
      <c r="G142" s="80"/>
      <c r="H142" s="80"/>
      <c r="I142" s="80"/>
      <c r="J142" s="80"/>
      <c r="K142" s="80"/>
      <c r="L142" s="80"/>
      <c r="M142" s="80"/>
      <c r="N142" s="80"/>
      <c r="O142" s="80"/>
      <c r="P142" s="80"/>
      <c r="Q142" s="80"/>
      <c r="R142" s="80"/>
      <c r="S142" s="80"/>
      <c r="T142" s="80"/>
      <c r="U142" s="80"/>
      <c r="V142" s="80"/>
      <c r="W142" s="80"/>
      <c r="X142" s="80"/>
      <c r="Y142" s="80"/>
      <c r="Z142" s="80"/>
      <c r="AA142" s="80"/>
    </row>
    <row r="143" ht="15.75" customHeight="1">
      <c r="A143" s="4"/>
      <c r="B143" s="140"/>
      <c r="C143" s="141"/>
      <c r="D143" s="142"/>
      <c r="E143" s="80"/>
      <c r="F143" s="80"/>
      <c r="G143" s="80"/>
      <c r="H143" s="80"/>
      <c r="I143" s="80"/>
      <c r="J143" s="80"/>
      <c r="K143" s="80"/>
      <c r="L143" s="80"/>
      <c r="M143" s="80"/>
      <c r="N143" s="80"/>
      <c r="O143" s="80"/>
      <c r="P143" s="80"/>
      <c r="Q143" s="80"/>
      <c r="R143" s="80"/>
      <c r="S143" s="80"/>
      <c r="T143" s="80"/>
      <c r="U143" s="80"/>
      <c r="V143" s="80"/>
      <c r="W143" s="80"/>
      <c r="X143" s="80"/>
      <c r="Y143" s="80"/>
      <c r="Z143" s="80"/>
      <c r="AA143" s="80"/>
    </row>
    <row r="144" ht="15.75" customHeight="1">
      <c r="A144" s="4"/>
      <c r="B144" s="140"/>
      <c r="C144" s="141"/>
      <c r="D144" s="142"/>
      <c r="E144" s="80"/>
      <c r="F144" s="80"/>
      <c r="G144" s="80"/>
      <c r="H144" s="80"/>
      <c r="I144" s="80"/>
      <c r="J144" s="80"/>
      <c r="K144" s="80"/>
      <c r="L144" s="80"/>
      <c r="M144" s="80"/>
      <c r="N144" s="80"/>
      <c r="O144" s="80"/>
      <c r="P144" s="80"/>
      <c r="Q144" s="80"/>
      <c r="R144" s="80"/>
      <c r="S144" s="80"/>
      <c r="T144" s="80"/>
      <c r="U144" s="80"/>
      <c r="V144" s="80"/>
      <c r="W144" s="80"/>
      <c r="X144" s="80"/>
      <c r="Y144" s="80"/>
      <c r="Z144" s="80"/>
      <c r="AA144" s="80"/>
    </row>
    <row r="145" ht="15.75" customHeight="1">
      <c r="A145" s="4"/>
      <c r="B145" s="140"/>
      <c r="C145" s="141"/>
      <c r="D145" s="142"/>
      <c r="E145" s="80"/>
      <c r="F145" s="80"/>
      <c r="G145" s="80"/>
      <c r="H145" s="80"/>
      <c r="I145" s="80"/>
      <c r="J145" s="80"/>
      <c r="K145" s="80"/>
      <c r="L145" s="80"/>
      <c r="M145" s="80"/>
      <c r="N145" s="80"/>
      <c r="O145" s="80"/>
      <c r="P145" s="80"/>
      <c r="Q145" s="80"/>
      <c r="R145" s="80"/>
      <c r="S145" s="80"/>
      <c r="T145" s="80"/>
      <c r="U145" s="80"/>
      <c r="V145" s="80"/>
      <c r="W145" s="80"/>
      <c r="X145" s="80"/>
      <c r="Y145" s="80"/>
      <c r="Z145" s="80"/>
      <c r="AA145" s="80"/>
    </row>
    <row r="146" ht="15.75" customHeight="1">
      <c r="A146" s="4"/>
      <c r="B146" s="140"/>
      <c r="C146" s="141"/>
      <c r="D146" s="142"/>
      <c r="E146" s="80"/>
      <c r="F146" s="80"/>
      <c r="G146" s="80"/>
      <c r="H146" s="80"/>
      <c r="I146" s="80"/>
      <c r="J146" s="80"/>
      <c r="K146" s="80"/>
      <c r="L146" s="80"/>
      <c r="M146" s="80"/>
      <c r="N146" s="80"/>
      <c r="O146" s="80"/>
      <c r="P146" s="80"/>
      <c r="Q146" s="80"/>
      <c r="R146" s="80"/>
      <c r="S146" s="80"/>
      <c r="T146" s="80"/>
      <c r="U146" s="80"/>
      <c r="V146" s="80"/>
      <c r="W146" s="80"/>
      <c r="X146" s="80"/>
      <c r="Y146" s="80"/>
      <c r="Z146" s="80"/>
      <c r="AA146" s="80"/>
    </row>
    <row r="147" ht="15.75" customHeight="1">
      <c r="A147" s="4"/>
      <c r="B147" s="140"/>
      <c r="C147" s="141"/>
      <c r="D147" s="142"/>
      <c r="E147" s="80"/>
      <c r="F147" s="80"/>
      <c r="G147" s="80"/>
      <c r="H147" s="80"/>
      <c r="I147" s="80"/>
      <c r="J147" s="80"/>
      <c r="K147" s="80"/>
      <c r="L147" s="80"/>
      <c r="M147" s="80"/>
      <c r="N147" s="80"/>
      <c r="O147" s="80"/>
      <c r="P147" s="80"/>
      <c r="Q147" s="80"/>
      <c r="R147" s="80"/>
      <c r="S147" s="80"/>
      <c r="T147" s="80"/>
      <c r="U147" s="80"/>
      <c r="V147" s="80"/>
      <c r="W147" s="80"/>
      <c r="X147" s="80"/>
      <c r="Y147" s="80"/>
      <c r="Z147" s="80"/>
      <c r="AA147" s="80"/>
    </row>
    <row r="148" ht="15.75" customHeight="1">
      <c r="A148" s="4"/>
      <c r="B148" s="140"/>
      <c r="C148" s="141"/>
      <c r="D148" s="142"/>
      <c r="E148" s="80"/>
      <c r="F148" s="80"/>
      <c r="G148" s="80"/>
      <c r="H148" s="80"/>
      <c r="I148" s="80"/>
      <c r="J148" s="80"/>
      <c r="K148" s="80"/>
      <c r="L148" s="80"/>
      <c r="M148" s="80"/>
      <c r="N148" s="80"/>
      <c r="O148" s="80"/>
      <c r="P148" s="80"/>
      <c r="Q148" s="80"/>
      <c r="R148" s="80"/>
      <c r="S148" s="80"/>
      <c r="T148" s="80"/>
      <c r="U148" s="80"/>
      <c r="V148" s="80"/>
      <c r="W148" s="80"/>
      <c r="X148" s="80"/>
      <c r="Y148" s="80"/>
      <c r="Z148" s="80"/>
      <c r="AA148" s="80"/>
    </row>
    <row r="149" ht="15.75" customHeight="1">
      <c r="A149" s="4"/>
      <c r="B149" s="140"/>
      <c r="C149" s="141"/>
      <c r="D149" s="142"/>
      <c r="E149" s="80"/>
      <c r="F149" s="80"/>
      <c r="G149" s="80"/>
      <c r="H149" s="80"/>
      <c r="I149" s="80"/>
      <c r="J149" s="80"/>
      <c r="K149" s="80"/>
      <c r="L149" s="80"/>
      <c r="M149" s="80"/>
      <c r="N149" s="80"/>
      <c r="O149" s="80"/>
      <c r="P149" s="80"/>
      <c r="Q149" s="80"/>
      <c r="R149" s="80"/>
      <c r="S149" s="80"/>
      <c r="T149" s="80"/>
      <c r="U149" s="80"/>
      <c r="V149" s="80"/>
      <c r="W149" s="80"/>
      <c r="X149" s="80"/>
      <c r="Y149" s="80"/>
      <c r="Z149" s="80"/>
      <c r="AA149" s="80"/>
    </row>
    <row r="150" ht="15.75" customHeight="1">
      <c r="A150" s="4"/>
      <c r="B150" s="140"/>
      <c r="C150" s="141"/>
      <c r="D150" s="142"/>
      <c r="E150" s="80"/>
      <c r="F150" s="80"/>
      <c r="G150" s="80"/>
      <c r="H150" s="80"/>
      <c r="I150" s="80"/>
      <c r="J150" s="80"/>
      <c r="K150" s="80"/>
      <c r="L150" s="80"/>
      <c r="M150" s="80"/>
      <c r="N150" s="80"/>
      <c r="O150" s="80"/>
      <c r="P150" s="80"/>
      <c r="Q150" s="80"/>
      <c r="R150" s="80"/>
      <c r="S150" s="80"/>
      <c r="T150" s="80"/>
      <c r="U150" s="80"/>
      <c r="V150" s="80"/>
      <c r="W150" s="80"/>
      <c r="X150" s="80"/>
      <c r="Y150" s="80"/>
      <c r="Z150" s="80"/>
      <c r="AA150" s="80"/>
    </row>
    <row r="151" ht="15.75" customHeight="1">
      <c r="A151" s="4"/>
      <c r="B151" s="140"/>
      <c r="C151" s="141"/>
      <c r="D151" s="142"/>
      <c r="E151" s="80"/>
      <c r="F151" s="80"/>
      <c r="G151" s="80"/>
      <c r="H151" s="80"/>
      <c r="I151" s="80"/>
      <c r="J151" s="80"/>
      <c r="K151" s="80"/>
      <c r="L151" s="80"/>
      <c r="M151" s="80"/>
      <c r="N151" s="80"/>
      <c r="O151" s="80"/>
      <c r="P151" s="80"/>
      <c r="Q151" s="80"/>
      <c r="R151" s="80"/>
      <c r="S151" s="80"/>
      <c r="T151" s="80"/>
      <c r="U151" s="80"/>
      <c r="V151" s="80"/>
      <c r="W151" s="80"/>
      <c r="X151" s="80"/>
      <c r="Y151" s="80"/>
      <c r="Z151" s="80"/>
      <c r="AA151" s="80"/>
    </row>
    <row r="152" ht="15.75" customHeight="1">
      <c r="A152" s="4"/>
      <c r="B152" s="140"/>
      <c r="C152" s="141"/>
      <c r="D152" s="142"/>
      <c r="E152" s="80"/>
      <c r="F152" s="80"/>
      <c r="G152" s="80"/>
      <c r="H152" s="80"/>
      <c r="I152" s="80"/>
      <c r="J152" s="80"/>
      <c r="K152" s="80"/>
      <c r="L152" s="80"/>
      <c r="M152" s="80"/>
      <c r="N152" s="80"/>
      <c r="O152" s="80"/>
      <c r="P152" s="80"/>
      <c r="Q152" s="80"/>
      <c r="R152" s="80"/>
      <c r="S152" s="80"/>
      <c r="T152" s="80"/>
      <c r="U152" s="80"/>
      <c r="V152" s="80"/>
      <c r="W152" s="80"/>
      <c r="X152" s="80"/>
      <c r="Y152" s="80"/>
      <c r="Z152" s="80"/>
      <c r="AA152" s="80"/>
    </row>
    <row r="153" ht="15.75" customHeight="1">
      <c r="A153" s="4"/>
      <c r="B153" s="140"/>
      <c r="C153" s="141"/>
      <c r="D153" s="142"/>
      <c r="E153" s="80"/>
      <c r="F153" s="80"/>
      <c r="G153" s="80"/>
      <c r="H153" s="80"/>
      <c r="I153" s="80"/>
      <c r="J153" s="80"/>
      <c r="K153" s="80"/>
      <c r="L153" s="80"/>
      <c r="M153" s="80"/>
      <c r="N153" s="80"/>
      <c r="O153" s="80"/>
      <c r="P153" s="80"/>
      <c r="Q153" s="80"/>
      <c r="R153" s="80"/>
      <c r="S153" s="80"/>
      <c r="T153" s="80"/>
      <c r="U153" s="80"/>
      <c r="V153" s="80"/>
      <c r="W153" s="80"/>
      <c r="X153" s="80"/>
      <c r="Y153" s="80"/>
      <c r="Z153" s="80"/>
      <c r="AA153" s="80"/>
    </row>
    <row r="154" ht="15.75" customHeight="1">
      <c r="A154" s="4"/>
      <c r="B154" s="140"/>
      <c r="C154" s="141"/>
      <c r="D154" s="142"/>
      <c r="E154" s="80"/>
      <c r="F154" s="80"/>
      <c r="G154" s="80"/>
      <c r="H154" s="80"/>
      <c r="I154" s="80"/>
      <c r="J154" s="80"/>
      <c r="K154" s="80"/>
      <c r="L154" s="80"/>
      <c r="M154" s="80"/>
      <c r="N154" s="80"/>
      <c r="O154" s="80"/>
      <c r="P154" s="80"/>
      <c r="Q154" s="80"/>
      <c r="R154" s="80"/>
      <c r="S154" s="80"/>
      <c r="T154" s="80"/>
      <c r="U154" s="80"/>
      <c r="V154" s="80"/>
      <c r="W154" s="80"/>
      <c r="X154" s="80"/>
      <c r="Y154" s="80"/>
      <c r="Z154" s="80"/>
      <c r="AA154" s="80"/>
    </row>
    <row r="155" ht="15.75" customHeight="1">
      <c r="A155" s="4"/>
      <c r="B155" s="140"/>
      <c r="C155" s="141"/>
      <c r="D155" s="142"/>
      <c r="E155" s="80"/>
      <c r="F155" s="80"/>
      <c r="G155" s="80"/>
      <c r="H155" s="80"/>
      <c r="I155" s="80"/>
      <c r="J155" s="80"/>
      <c r="K155" s="80"/>
      <c r="L155" s="80"/>
      <c r="M155" s="80"/>
      <c r="N155" s="80"/>
      <c r="O155" s="80"/>
      <c r="P155" s="80"/>
      <c r="Q155" s="80"/>
      <c r="R155" s="80"/>
      <c r="S155" s="80"/>
      <c r="T155" s="80"/>
      <c r="U155" s="80"/>
      <c r="V155" s="80"/>
      <c r="W155" s="80"/>
      <c r="X155" s="80"/>
      <c r="Y155" s="80"/>
      <c r="Z155" s="80"/>
      <c r="AA155" s="80"/>
    </row>
    <row r="156" ht="15.75" customHeight="1">
      <c r="A156" s="4"/>
      <c r="B156" s="140"/>
      <c r="C156" s="141"/>
      <c r="D156" s="142"/>
      <c r="E156" s="80"/>
      <c r="F156" s="80"/>
      <c r="G156" s="80"/>
      <c r="H156" s="80"/>
      <c r="I156" s="80"/>
      <c r="J156" s="80"/>
      <c r="K156" s="80"/>
      <c r="L156" s="80"/>
      <c r="M156" s="80"/>
      <c r="N156" s="80"/>
      <c r="O156" s="80"/>
      <c r="P156" s="80"/>
      <c r="Q156" s="80"/>
      <c r="R156" s="80"/>
      <c r="S156" s="80"/>
      <c r="T156" s="80"/>
      <c r="U156" s="80"/>
      <c r="V156" s="80"/>
      <c r="W156" s="80"/>
      <c r="X156" s="80"/>
      <c r="Y156" s="80"/>
      <c r="Z156" s="80"/>
      <c r="AA156" s="80"/>
    </row>
    <row r="157" ht="15.75" customHeight="1">
      <c r="A157" s="4"/>
      <c r="B157" s="140"/>
      <c r="C157" s="141"/>
      <c r="D157" s="142"/>
      <c r="E157" s="80"/>
      <c r="F157" s="80"/>
      <c r="G157" s="80"/>
      <c r="H157" s="80"/>
      <c r="I157" s="80"/>
      <c r="J157" s="80"/>
      <c r="K157" s="80"/>
      <c r="L157" s="80"/>
      <c r="M157" s="80"/>
      <c r="N157" s="80"/>
      <c r="O157" s="80"/>
      <c r="P157" s="80"/>
      <c r="Q157" s="80"/>
      <c r="R157" s="80"/>
      <c r="S157" s="80"/>
      <c r="T157" s="80"/>
      <c r="U157" s="80"/>
      <c r="V157" s="80"/>
      <c r="W157" s="80"/>
      <c r="X157" s="80"/>
      <c r="Y157" s="80"/>
      <c r="Z157" s="80"/>
      <c r="AA157" s="80"/>
    </row>
    <row r="158" ht="15.75" customHeight="1">
      <c r="A158" s="4"/>
      <c r="B158" s="140"/>
      <c r="C158" s="141"/>
      <c r="D158" s="142"/>
      <c r="E158" s="80"/>
      <c r="F158" s="80"/>
      <c r="G158" s="80"/>
      <c r="H158" s="80"/>
      <c r="I158" s="80"/>
      <c r="J158" s="80"/>
      <c r="K158" s="80"/>
      <c r="L158" s="80"/>
      <c r="M158" s="80"/>
      <c r="N158" s="80"/>
      <c r="O158" s="80"/>
      <c r="P158" s="80"/>
      <c r="Q158" s="80"/>
      <c r="R158" s="80"/>
      <c r="S158" s="80"/>
      <c r="T158" s="80"/>
      <c r="U158" s="80"/>
      <c r="V158" s="80"/>
      <c r="W158" s="80"/>
      <c r="X158" s="80"/>
      <c r="Y158" s="80"/>
      <c r="Z158" s="80"/>
      <c r="AA158" s="80"/>
    </row>
    <row r="159" ht="15.75" customHeight="1">
      <c r="A159" s="4"/>
      <c r="B159" s="140"/>
      <c r="C159" s="141"/>
      <c r="D159" s="142"/>
      <c r="E159" s="80"/>
      <c r="F159" s="80"/>
      <c r="G159" s="80"/>
      <c r="H159" s="80"/>
      <c r="I159" s="80"/>
      <c r="J159" s="80"/>
      <c r="K159" s="80"/>
      <c r="L159" s="80"/>
      <c r="M159" s="80"/>
      <c r="N159" s="80"/>
      <c r="O159" s="80"/>
      <c r="P159" s="80"/>
      <c r="Q159" s="80"/>
      <c r="R159" s="80"/>
      <c r="S159" s="80"/>
      <c r="T159" s="80"/>
      <c r="U159" s="80"/>
      <c r="V159" s="80"/>
      <c r="W159" s="80"/>
      <c r="X159" s="80"/>
      <c r="Y159" s="80"/>
      <c r="Z159" s="80"/>
      <c r="AA159" s="80"/>
    </row>
    <row r="160" ht="15.75" customHeight="1">
      <c r="A160" s="4"/>
      <c r="B160" s="140"/>
      <c r="C160" s="141"/>
      <c r="D160" s="142"/>
      <c r="E160" s="80"/>
      <c r="F160" s="80"/>
      <c r="G160" s="80"/>
      <c r="H160" s="80"/>
      <c r="I160" s="80"/>
      <c r="J160" s="80"/>
      <c r="K160" s="80"/>
      <c r="L160" s="80"/>
      <c r="M160" s="80"/>
      <c r="N160" s="80"/>
      <c r="O160" s="80"/>
      <c r="P160" s="80"/>
      <c r="Q160" s="80"/>
      <c r="R160" s="80"/>
      <c r="S160" s="80"/>
      <c r="T160" s="80"/>
      <c r="U160" s="80"/>
      <c r="V160" s="80"/>
      <c r="W160" s="80"/>
      <c r="X160" s="80"/>
      <c r="Y160" s="80"/>
      <c r="Z160" s="80"/>
      <c r="AA160" s="80"/>
    </row>
    <row r="161" ht="15.75" customHeight="1">
      <c r="A161" s="4"/>
      <c r="B161" s="140"/>
      <c r="C161" s="141"/>
      <c r="D161" s="142"/>
      <c r="E161" s="80"/>
      <c r="F161" s="80"/>
      <c r="G161" s="80"/>
      <c r="H161" s="80"/>
      <c r="I161" s="80"/>
      <c r="J161" s="80"/>
      <c r="K161" s="80"/>
      <c r="L161" s="80"/>
      <c r="M161" s="80"/>
      <c r="N161" s="80"/>
      <c r="O161" s="80"/>
      <c r="P161" s="80"/>
      <c r="Q161" s="80"/>
      <c r="R161" s="80"/>
      <c r="S161" s="80"/>
      <c r="T161" s="80"/>
      <c r="U161" s="80"/>
      <c r="V161" s="80"/>
      <c r="W161" s="80"/>
      <c r="X161" s="80"/>
      <c r="Y161" s="80"/>
      <c r="Z161" s="80"/>
      <c r="AA161" s="80"/>
    </row>
    <row r="162" ht="15.75" customHeight="1">
      <c r="A162" s="4"/>
      <c r="B162" s="140"/>
      <c r="C162" s="141"/>
      <c r="D162" s="142"/>
      <c r="E162" s="80"/>
      <c r="F162" s="80"/>
      <c r="G162" s="80"/>
      <c r="H162" s="80"/>
      <c r="I162" s="80"/>
      <c r="J162" s="80"/>
      <c r="K162" s="80"/>
      <c r="L162" s="80"/>
      <c r="M162" s="80"/>
      <c r="N162" s="80"/>
      <c r="O162" s="80"/>
      <c r="P162" s="80"/>
      <c r="Q162" s="80"/>
      <c r="R162" s="80"/>
      <c r="S162" s="80"/>
      <c r="T162" s="80"/>
      <c r="U162" s="80"/>
      <c r="V162" s="80"/>
      <c r="W162" s="80"/>
      <c r="X162" s="80"/>
      <c r="Y162" s="80"/>
      <c r="Z162" s="80"/>
      <c r="AA162" s="80"/>
    </row>
    <row r="163" ht="15.75" customHeight="1">
      <c r="A163" s="4"/>
      <c r="B163" s="140"/>
      <c r="C163" s="141"/>
      <c r="D163" s="142"/>
      <c r="E163" s="80"/>
      <c r="F163" s="80"/>
      <c r="G163" s="80"/>
      <c r="H163" s="80"/>
      <c r="I163" s="80"/>
      <c r="J163" s="80"/>
      <c r="K163" s="80"/>
      <c r="L163" s="80"/>
      <c r="M163" s="80"/>
      <c r="N163" s="80"/>
      <c r="O163" s="80"/>
      <c r="P163" s="80"/>
      <c r="Q163" s="80"/>
      <c r="R163" s="80"/>
      <c r="S163" s="80"/>
      <c r="T163" s="80"/>
      <c r="U163" s="80"/>
      <c r="V163" s="80"/>
      <c r="W163" s="80"/>
      <c r="X163" s="80"/>
      <c r="Y163" s="80"/>
      <c r="Z163" s="80"/>
      <c r="AA163" s="80"/>
    </row>
    <row r="164" ht="15.75" customHeight="1">
      <c r="A164" s="4"/>
      <c r="B164" s="140"/>
      <c r="C164" s="141"/>
      <c r="D164" s="142"/>
      <c r="E164" s="80"/>
      <c r="F164" s="80"/>
      <c r="G164" s="80"/>
      <c r="H164" s="80"/>
      <c r="I164" s="80"/>
      <c r="J164" s="80"/>
      <c r="K164" s="80"/>
      <c r="L164" s="80"/>
      <c r="M164" s="80"/>
      <c r="N164" s="80"/>
      <c r="O164" s="80"/>
      <c r="P164" s="80"/>
      <c r="Q164" s="80"/>
      <c r="R164" s="80"/>
      <c r="S164" s="80"/>
      <c r="T164" s="80"/>
      <c r="U164" s="80"/>
      <c r="V164" s="80"/>
      <c r="W164" s="80"/>
      <c r="X164" s="80"/>
      <c r="Y164" s="80"/>
      <c r="Z164" s="80"/>
      <c r="AA164" s="80"/>
    </row>
    <row r="165" ht="15.75" customHeight="1">
      <c r="A165" s="4"/>
      <c r="B165" s="140"/>
      <c r="C165" s="141"/>
      <c r="D165" s="142"/>
      <c r="E165" s="80"/>
      <c r="F165" s="80"/>
      <c r="G165" s="80"/>
      <c r="H165" s="80"/>
      <c r="I165" s="80"/>
      <c r="J165" s="80"/>
      <c r="K165" s="80"/>
      <c r="L165" s="80"/>
      <c r="M165" s="80"/>
      <c r="N165" s="80"/>
      <c r="O165" s="80"/>
      <c r="P165" s="80"/>
      <c r="Q165" s="80"/>
      <c r="R165" s="80"/>
      <c r="S165" s="80"/>
      <c r="T165" s="80"/>
      <c r="U165" s="80"/>
      <c r="V165" s="80"/>
      <c r="W165" s="80"/>
      <c r="X165" s="80"/>
      <c r="Y165" s="80"/>
      <c r="Z165" s="80"/>
      <c r="AA165" s="80"/>
    </row>
    <row r="166" ht="15.75" customHeight="1">
      <c r="A166" s="4"/>
      <c r="B166" s="140"/>
      <c r="C166" s="141"/>
      <c r="D166" s="142"/>
      <c r="E166" s="80"/>
      <c r="F166" s="80"/>
      <c r="G166" s="80"/>
      <c r="H166" s="80"/>
      <c r="I166" s="80"/>
      <c r="J166" s="80"/>
      <c r="K166" s="80"/>
      <c r="L166" s="80"/>
      <c r="M166" s="80"/>
      <c r="N166" s="80"/>
      <c r="O166" s="80"/>
      <c r="P166" s="80"/>
      <c r="Q166" s="80"/>
      <c r="R166" s="80"/>
      <c r="S166" s="80"/>
      <c r="T166" s="80"/>
      <c r="U166" s="80"/>
      <c r="V166" s="80"/>
      <c r="W166" s="80"/>
      <c r="X166" s="80"/>
      <c r="Y166" s="80"/>
      <c r="Z166" s="80"/>
      <c r="AA166" s="80"/>
    </row>
    <row r="167" ht="15.75" customHeight="1">
      <c r="A167" s="4"/>
      <c r="B167" s="140"/>
      <c r="C167" s="141"/>
      <c r="D167" s="142"/>
      <c r="E167" s="80"/>
      <c r="F167" s="80"/>
      <c r="G167" s="80"/>
      <c r="H167" s="80"/>
      <c r="I167" s="80"/>
      <c r="J167" s="80"/>
      <c r="K167" s="80"/>
      <c r="L167" s="80"/>
      <c r="M167" s="80"/>
      <c r="N167" s="80"/>
      <c r="O167" s="80"/>
      <c r="P167" s="80"/>
      <c r="Q167" s="80"/>
      <c r="R167" s="80"/>
      <c r="S167" s="80"/>
      <c r="T167" s="80"/>
      <c r="U167" s="80"/>
      <c r="V167" s="80"/>
      <c r="W167" s="80"/>
      <c r="X167" s="80"/>
      <c r="Y167" s="80"/>
      <c r="Z167" s="80"/>
      <c r="AA167" s="80"/>
    </row>
    <row r="168" ht="15.75" customHeight="1">
      <c r="A168" s="4"/>
      <c r="B168" s="140"/>
      <c r="C168" s="141"/>
      <c r="D168" s="142"/>
      <c r="E168" s="80"/>
      <c r="F168" s="80"/>
      <c r="G168" s="80"/>
      <c r="H168" s="80"/>
      <c r="I168" s="80"/>
      <c r="J168" s="80"/>
      <c r="K168" s="80"/>
      <c r="L168" s="80"/>
      <c r="M168" s="80"/>
      <c r="N168" s="80"/>
      <c r="O168" s="80"/>
      <c r="P168" s="80"/>
      <c r="Q168" s="80"/>
      <c r="R168" s="80"/>
      <c r="S168" s="80"/>
      <c r="T168" s="80"/>
      <c r="U168" s="80"/>
      <c r="V168" s="80"/>
      <c r="W168" s="80"/>
      <c r="X168" s="80"/>
      <c r="Y168" s="80"/>
      <c r="Z168" s="80"/>
      <c r="AA168" s="80"/>
    </row>
    <row r="169" ht="15.75" customHeight="1">
      <c r="A169" s="4"/>
      <c r="B169" s="140"/>
      <c r="C169" s="141"/>
      <c r="D169" s="142"/>
      <c r="E169" s="80"/>
      <c r="F169" s="80"/>
      <c r="G169" s="80"/>
      <c r="H169" s="80"/>
      <c r="I169" s="80"/>
      <c r="J169" s="80"/>
      <c r="K169" s="80"/>
      <c r="L169" s="80"/>
      <c r="M169" s="80"/>
      <c r="N169" s="80"/>
      <c r="O169" s="80"/>
      <c r="P169" s="80"/>
      <c r="Q169" s="80"/>
      <c r="R169" s="80"/>
      <c r="S169" s="80"/>
      <c r="T169" s="80"/>
      <c r="U169" s="80"/>
      <c r="V169" s="80"/>
      <c r="W169" s="80"/>
      <c r="X169" s="80"/>
      <c r="Y169" s="80"/>
      <c r="Z169" s="80"/>
      <c r="AA169" s="80"/>
    </row>
    <row r="170" ht="15.75" customHeight="1">
      <c r="A170" s="4"/>
      <c r="B170" s="140"/>
      <c r="C170" s="141"/>
      <c r="D170" s="142"/>
      <c r="E170" s="80"/>
      <c r="F170" s="80"/>
      <c r="G170" s="80"/>
      <c r="H170" s="80"/>
      <c r="I170" s="80"/>
      <c r="J170" s="80"/>
      <c r="K170" s="80"/>
      <c r="L170" s="80"/>
      <c r="M170" s="80"/>
      <c r="N170" s="80"/>
      <c r="O170" s="80"/>
      <c r="P170" s="80"/>
      <c r="Q170" s="80"/>
      <c r="R170" s="80"/>
      <c r="S170" s="80"/>
      <c r="T170" s="80"/>
      <c r="U170" s="80"/>
      <c r="V170" s="80"/>
      <c r="W170" s="80"/>
      <c r="X170" s="80"/>
      <c r="Y170" s="80"/>
      <c r="Z170" s="80"/>
      <c r="AA170" s="80"/>
    </row>
    <row r="171" ht="15.75" customHeight="1">
      <c r="A171" s="4"/>
      <c r="B171" s="140"/>
      <c r="C171" s="141"/>
      <c r="D171" s="142"/>
      <c r="E171" s="80"/>
      <c r="F171" s="80"/>
      <c r="G171" s="80"/>
      <c r="H171" s="80"/>
      <c r="I171" s="80"/>
      <c r="J171" s="80"/>
      <c r="K171" s="80"/>
      <c r="L171" s="80"/>
      <c r="M171" s="80"/>
      <c r="N171" s="80"/>
      <c r="O171" s="80"/>
      <c r="P171" s="80"/>
      <c r="Q171" s="80"/>
      <c r="R171" s="80"/>
      <c r="S171" s="80"/>
      <c r="T171" s="80"/>
      <c r="U171" s="80"/>
      <c r="V171" s="80"/>
      <c r="W171" s="80"/>
      <c r="X171" s="80"/>
      <c r="Y171" s="80"/>
      <c r="Z171" s="80"/>
      <c r="AA171" s="80"/>
    </row>
    <row r="172" ht="15.75" customHeight="1">
      <c r="A172" s="4"/>
      <c r="B172" s="140"/>
      <c r="C172" s="141"/>
      <c r="D172" s="142"/>
      <c r="E172" s="80"/>
      <c r="F172" s="80"/>
      <c r="G172" s="80"/>
      <c r="H172" s="80"/>
      <c r="I172" s="80"/>
      <c r="J172" s="80"/>
      <c r="K172" s="80"/>
      <c r="L172" s="80"/>
      <c r="M172" s="80"/>
      <c r="N172" s="80"/>
      <c r="O172" s="80"/>
      <c r="P172" s="80"/>
      <c r="Q172" s="80"/>
      <c r="R172" s="80"/>
      <c r="S172" s="80"/>
      <c r="T172" s="80"/>
      <c r="U172" s="80"/>
      <c r="V172" s="80"/>
      <c r="W172" s="80"/>
      <c r="X172" s="80"/>
      <c r="Y172" s="80"/>
      <c r="Z172" s="80"/>
      <c r="AA172" s="80"/>
    </row>
    <row r="173" ht="15.75" customHeight="1">
      <c r="A173" s="4"/>
      <c r="B173" s="140"/>
      <c r="C173" s="141"/>
      <c r="D173" s="142"/>
      <c r="E173" s="80"/>
      <c r="F173" s="80"/>
      <c r="G173" s="80"/>
      <c r="H173" s="80"/>
      <c r="I173" s="80"/>
      <c r="J173" s="80"/>
      <c r="K173" s="80"/>
      <c r="L173" s="80"/>
      <c r="M173" s="80"/>
      <c r="N173" s="80"/>
      <c r="O173" s="80"/>
      <c r="P173" s="80"/>
      <c r="Q173" s="80"/>
      <c r="R173" s="80"/>
      <c r="S173" s="80"/>
      <c r="T173" s="80"/>
      <c r="U173" s="80"/>
      <c r="V173" s="80"/>
      <c r="W173" s="80"/>
      <c r="X173" s="80"/>
      <c r="Y173" s="80"/>
      <c r="Z173" s="80"/>
      <c r="AA173" s="80"/>
    </row>
    <row r="174" ht="15.75" customHeight="1">
      <c r="A174" s="4"/>
      <c r="B174" s="140"/>
      <c r="C174" s="141"/>
      <c r="D174" s="142"/>
      <c r="E174" s="80"/>
      <c r="F174" s="80"/>
      <c r="G174" s="80"/>
      <c r="H174" s="80"/>
      <c r="I174" s="80"/>
      <c r="J174" s="80"/>
      <c r="K174" s="80"/>
      <c r="L174" s="80"/>
      <c r="M174" s="80"/>
      <c r="N174" s="80"/>
      <c r="O174" s="80"/>
      <c r="P174" s="80"/>
      <c r="Q174" s="80"/>
      <c r="R174" s="80"/>
      <c r="S174" s="80"/>
      <c r="T174" s="80"/>
      <c r="U174" s="80"/>
      <c r="V174" s="80"/>
      <c r="W174" s="80"/>
      <c r="X174" s="80"/>
      <c r="Y174" s="80"/>
      <c r="Z174" s="80"/>
      <c r="AA174" s="80"/>
    </row>
    <row r="175" ht="15.75" customHeight="1">
      <c r="A175" s="4"/>
      <c r="B175" s="140"/>
      <c r="C175" s="141"/>
      <c r="D175" s="142"/>
      <c r="E175" s="80"/>
      <c r="F175" s="80"/>
      <c r="G175" s="80"/>
      <c r="H175" s="80"/>
      <c r="I175" s="80"/>
      <c r="J175" s="80"/>
      <c r="K175" s="80"/>
      <c r="L175" s="80"/>
      <c r="M175" s="80"/>
      <c r="N175" s="80"/>
      <c r="O175" s="80"/>
      <c r="P175" s="80"/>
      <c r="Q175" s="80"/>
      <c r="R175" s="80"/>
      <c r="S175" s="80"/>
      <c r="T175" s="80"/>
      <c r="U175" s="80"/>
      <c r="V175" s="80"/>
      <c r="W175" s="80"/>
      <c r="X175" s="80"/>
      <c r="Y175" s="80"/>
      <c r="Z175" s="80"/>
      <c r="AA175" s="80"/>
    </row>
    <row r="176" ht="15.75" customHeight="1">
      <c r="A176" s="4"/>
      <c r="B176" s="140"/>
      <c r="C176" s="141"/>
      <c r="D176" s="142"/>
      <c r="E176" s="80"/>
      <c r="F176" s="80"/>
      <c r="G176" s="80"/>
      <c r="H176" s="80"/>
      <c r="I176" s="80"/>
      <c r="J176" s="80"/>
      <c r="K176" s="80"/>
      <c r="L176" s="80"/>
      <c r="M176" s="80"/>
      <c r="N176" s="80"/>
      <c r="O176" s="80"/>
      <c r="P176" s="80"/>
      <c r="Q176" s="80"/>
      <c r="R176" s="80"/>
      <c r="S176" s="80"/>
      <c r="T176" s="80"/>
      <c r="U176" s="80"/>
      <c r="V176" s="80"/>
      <c r="W176" s="80"/>
      <c r="X176" s="80"/>
      <c r="Y176" s="80"/>
      <c r="Z176" s="80"/>
      <c r="AA176" s="80"/>
    </row>
    <row r="177" ht="15.75" customHeight="1">
      <c r="A177" s="4"/>
      <c r="B177" s="140"/>
      <c r="C177" s="141"/>
      <c r="D177" s="142"/>
      <c r="E177" s="80"/>
      <c r="F177" s="80"/>
      <c r="G177" s="80"/>
      <c r="H177" s="80"/>
      <c r="I177" s="80"/>
      <c r="J177" s="80"/>
      <c r="K177" s="80"/>
      <c r="L177" s="80"/>
      <c r="M177" s="80"/>
      <c r="N177" s="80"/>
      <c r="O177" s="80"/>
      <c r="P177" s="80"/>
      <c r="Q177" s="80"/>
      <c r="R177" s="80"/>
      <c r="S177" s="80"/>
      <c r="T177" s="80"/>
      <c r="U177" s="80"/>
      <c r="V177" s="80"/>
      <c r="W177" s="80"/>
      <c r="X177" s="80"/>
      <c r="Y177" s="80"/>
      <c r="Z177" s="80"/>
      <c r="AA177" s="80"/>
    </row>
    <row r="178" ht="15.75" customHeight="1">
      <c r="A178" s="4"/>
      <c r="B178" s="140"/>
      <c r="C178" s="141"/>
      <c r="D178" s="142"/>
      <c r="E178" s="80"/>
      <c r="F178" s="80"/>
      <c r="G178" s="80"/>
      <c r="H178" s="80"/>
      <c r="I178" s="80"/>
      <c r="J178" s="80"/>
      <c r="K178" s="80"/>
      <c r="L178" s="80"/>
      <c r="M178" s="80"/>
      <c r="N178" s="80"/>
      <c r="O178" s="80"/>
      <c r="P178" s="80"/>
      <c r="Q178" s="80"/>
      <c r="R178" s="80"/>
      <c r="S178" s="80"/>
      <c r="T178" s="80"/>
      <c r="U178" s="80"/>
      <c r="V178" s="80"/>
      <c r="W178" s="80"/>
      <c r="X178" s="80"/>
      <c r="Y178" s="80"/>
      <c r="Z178" s="80"/>
      <c r="AA178" s="80"/>
    </row>
    <row r="179" ht="15.75" customHeight="1">
      <c r="A179" s="4"/>
      <c r="B179" s="140"/>
      <c r="C179" s="141"/>
      <c r="D179" s="142"/>
      <c r="E179" s="80"/>
      <c r="F179" s="80"/>
      <c r="G179" s="80"/>
      <c r="H179" s="80"/>
      <c r="I179" s="80"/>
      <c r="J179" s="80"/>
      <c r="K179" s="80"/>
      <c r="L179" s="80"/>
      <c r="M179" s="80"/>
      <c r="N179" s="80"/>
      <c r="O179" s="80"/>
      <c r="P179" s="80"/>
      <c r="Q179" s="80"/>
      <c r="R179" s="80"/>
      <c r="S179" s="80"/>
      <c r="T179" s="80"/>
      <c r="U179" s="80"/>
      <c r="V179" s="80"/>
      <c r="W179" s="80"/>
      <c r="X179" s="80"/>
      <c r="Y179" s="80"/>
      <c r="Z179" s="80"/>
      <c r="AA179" s="80"/>
    </row>
    <row r="180" ht="15.75" customHeight="1">
      <c r="A180" s="4"/>
      <c r="B180" s="140"/>
      <c r="C180" s="141"/>
      <c r="D180" s="142"/>
      <c r="E180" s="80"/>
      <c r="F180" s="80"/>
      <c r="G180" s="80"/>
      <c r="H180" s="80"/>
      <c r="I180" s="80"/>
      <c r="J180" s="80"/>
      <c r="K180" s="80"/>
      <c r="L180" s="80"/>
      <c r="M180" s="80"/>
      <c r="N180" s="80"/>
      <c r="O180" s="80"/>
      <c r="P180" s="80"/>
      <c r="Q180" s="80"/>
      <c r="R180" s="80"/>
      <c r="S180" s="80"/>
      <c r="T180" s="80"/>
      <c r="U180" s="80"/>
      <c r="V180" s="80"/>
      <c r="W180" s="80"/>
      <c r="X180" s="80"/>
      <c r="Y180" s="80"/>
      <c r="Z180" s="80"/>
      <c r="AA180" s="80"/>
    </row>
    <row r="181" ht="15.75" customHeight="1">
      <c r="A181" s="4"/>
      <c r="B181" s="140"/>
      <c r="C181" s="141"/>
      <c r="D181" s="142"/>
      <c r="E181" s="80"/>
      <c r="F181" s="80"/>
      <c r="G181" s="80"/>
      <c r="H181" s="80"/>
      <c r="I181" s="80"/>
      <c r="J181" s="80"/>
      <c r="K181" s="80"/>
      <c r="L181" s="80"/>
      <c r="M181" s="80"/>
      <c r="N181" s="80"/>
      <c r="O181" s="80"/>
      <c r="P181" s="80"/>
      <c r="Q181" s="80"/>
      <c r="R181" s="80"/>
      <c r="S181" s="80"/>
      <c r="T181" s="80"/>
      <c r="U181" s="80"/>
      <c r="V181" s="80"/>
      <c r="W181" s="80"/>
      <c r="X181" s="80"/>
      <c r="Y181" s="80"/>
      <c r="Z181" s="80"/>
      <c r="AA181" s="80"/>
    </row>
    <row r="182" ht="15.75" customHeight="1">
      <c r="A182" s="4"/>
      <c r="B182" s="140"/>
      <c r="C182" s="141"/>
      <c r="D182" s="142"/>
      <c r="E182" s="80"/>
      <c r="F182" s="80"/>
      <c r="G182" s="80"/>
      <c r="H182" s="80"/>
      <c r="I182" s="80"/>
      <c r="J182" s="80"/>
      <c r="K182" s="80"/>
      <c r="L182" s="80"/>
      <c r="M182" s="80"/>
      <c r="N182" s="80"/>
      <c r="O182" s="80"/>
      <c r="P182" s="80"/>
      <c r="Q182" s="80"/>
      <c r="R182" s="80"/>
      <c r="S182" s="80"/>
      <c r="T182" s="80"/>
      <c r="U182" s="80"/>
      <c r="V182" s="80"/>
      <c r="W182" s="80"/>
      <c r="X182" s="80"/>
      <c r="Y182" s="80"/>
      <c r="Z182" s="80"/>
      <c r="AA182" s="80"/>
    </row>
    <row r="183" ht="15.75" customHeight="1">
      <c r="A183" s="4"/>
      <c r="B183" s="140"/>
      <c r="C183" s="141"/>
      <c r="D183" s="142"/>
      <c r="E183" s="80"/>
      <c r="F183" s="80"/>
      <c r="G183" s="80"/>
      <c r="H183" s="80"/>
      <c r="I183" s="80"/>
      <c r="J183" s="80"/>
      <c r="K183" s="80"/>
      <c r="L183" s="80"/>
      <c r="M183" s="80"/>
      <c r="N183" s="80"/>
      <c r="O183" s="80"/>
      <c r="P183" s="80"/>
      <c r="Q183" s="80"/>
      <c r="R183" s="80"/>
      <c r="S183" s="80"/>
      <c r="T183" s="80"/>
      <c r="U183" s="80"/>
      <c r="V183" s="80"/>
      <c r="W183" s="80"/>
      <c r="X183" s="80"/>
      <c r="Y183" s="80"/>
      <c r="Z183" s="80"/>
      <c r="AA183" s="80"/>
    </row>
    <row r="184" ht="15.75" customHeight="1">
      <c r="A184" s="4"/>
      <c r="B184" s="140"/>
      <c r="C184" s="141"/>
      <c r="D184" s="142"/>
      <c r="E184" s="80"/>
      <c r="F184" s="80"/>
      <c r="G184" s="80"/>
      <c r="H184" s="80"/>
      <c r="I184" s="80"/>
      <c r="J184" s="80"/>
      <c r="K184" s="80"/>
      <c r="L184" s="80"/>
      <c r="M184" s="80"/>
      <c r="N184" s="80"/>
      <c r="O184" s="80"/>
      <c r="P184" s="80"/>
      <c r="Q184" s="80"/>
      <c r="R184" s="80"/>
      <c r="S184" s="80"/>
      <c r="T184" s="80"/>
      <c r="U184" s="80"/>
      <c r="V184" s="80"/>
      <c r="W184" s="80"/>
      <c r="X184" s="80"/>
      <c r="Y184" s="80"/>
      <c r="Z184" s="80"/>
      <c r="AA184" s="80"/>
    </row>
    <row r="185" ht="15.75" customHeight="1">
      <c r="A185" s="4"/>
      <c r="B185" s="140"/>
      <c r="C185" s="141"/>
      <c r="D185" s="142"/>
      <c r="E185" s="80"/>
      <c r="F185" s="80"/>
      <c r="G185" s="80"/>
      <c r="H185" s="80"/>
      <c r="I185" s="80"/>
      <c r="J185" s="80"/>
      <c r="K185" s="80"/>
      <c r="L185" s="80"/>
      <c r="M185" s="80"/>
      <c r="N185" s="80"/>
      <c r="O185" s="80"/>
      <c r="P185" s="80"/>
      <c r="Q185" s="80"/>
      <c r="R185" s="80"/>
      <c r="S185" s="80"/>
      <c r="T185" s="80"/>
      <c r="U185" s="80"/>
      <c r="V185" s="80"/>
      <c r="W185" s="80"/>
      <c r="X185" s="80"/>
      <c r="Y185" s="80"/>
      <c r="Z185" s="80"/>
      <c r="AA185" s="80"/>
    </row>
    <row r="186" ht="15.75" customHeight="1">
      <c r="A186" s="4"/>
      <c r="B186" s="140"/>
      <c r="C186" s="141"/>
      <c r="D186" s="142"/>
      <c r="E186" s="80"/>
      <c r="F186" s="80"/>
      <c r="G186" s="80"/>
      <c r="H186" s="80"/>
      <c r="I186" s="80"/>
      <c r="J186" s="80"/>
      <c r="K186" s="80"/>
      <c r="L186" s="80"/>
      <c r="M186" s="80"/>
      <c r="N186" s="80"/>
      <c r="O186" s="80"/>
      <c r="P186" s="80"/>
      <c r="Q186" s="80"/>
      <c r="R186" s="80"/>
      <c r="S186" s="80"/>
      <c r="T186" s="80"/>
      <c r="U186" s="80"/>
      <c r="V186" s="80"/>
      <c r="W186" s="80"/>
      <c r="X186" s="80"/>
      <c r="Y186" s="80"/>
      <c r="Z186" s="80"/>
      <c r="AA186" s="80"/>
    </row>
    <row r="187" ht="15.75" customHeight="1">
      <c r="A187" s="4"/>
      <c r="B187" s="140"/>
      <c r="C187" s="141"/>
      <c r="D187" s="142"/>
      <c r="E187" s="80"/>
      <c r="F187" s="80"/>
      <c r="G187" s="80"/>
      <c r="H187" s="80"/>
      <c r="I187" s="80"/>
      <c r="J187" s="80"/>
      <c r="K187" s="80"/>
      <c r="L187" s="80"/>
      <c r="M187" s="80"/>
      <c r="N187" s="80"/>
      <c r="O187" s="80"/>
      <c r="P187" s="80"/>
      <c r="Q187" s="80"/>
      <c r="R187" s="80"/>
      <c r="S187" s="80"/>
      <c r="T187" s="80"/>
      <c r="U187" s="80"/>
      <c r="V187" s="80"/>
      <c r="W187" s="80"/>
      <c r="X187" s="80"/>
      <c r="Y187" s="80"/>
      <c r="Z187" s="80"/>
      <c r="AA187" s="80"/>
    </row>
    <row r="188" ht="15.75" customHeight="1">
      <c r="A188" s="4"/>
      <c r="B188" s="140"/>
      <c r="C188" s="141"/>
      <c r="D188" s="142"/>
      <c r="E188" s="80"/>
      <c r="F188" s="80"/>
      <c r="G188" s="80"/>
      <c r="H188" s="80"/>
      <c r="I188" s="80"/>
      <c r="J188" s="80"/>
      <c r="K188" s="80"/>
      <c r="L188" s="80"/>
      <c r="M188" s="80"/>
      <c r="N188" s="80"/>
      <c r="O188" s="80"/>
      <c r="P188" s="80"/>
      <c r="Q188" s="80"/>
      <c r="R188" s="80"/>
      <c r="S188" s="80"/>
      <c r="T188" s="80"/>
      <c r="U188" s="80"/>
      <c r="V188" s="80"/>
      <c r="W188" s="80"/>
      <c r="X188" s="80"/>
      <c r="Y188" s="80"/>
      <c r="Z188" s="80"/>
      <c r="AA188" s="80"/>
    </row>
    <row r="189" ht="15.75" customHeight="1">
      <c r="A189" s="4"/>
      <c r="B189" s="140"/>
      <c r="C189" s="141"/>
      <c r="D189" s="142"/>
      <c r="E189" s="80"/>
      <c r="F189" s="80"/>
      <c r="G189" s="80"/>
      <c r="H189" s="80"/>
      <c r="I189" s="80"/>
      <c r="J189" s="80"/>
      <c r="K189" s="80"/>
      <c r="L189" s="80"/>
      <c r="M189" s="80"/>
      <c r="N189" s="80"/>
      <c r="O189" s="80"/>
      <c r="P189" s="80"/>
      <c r="Q189" s="80"/>
      <c r="R189" s="80"/>
      <c r="S189" s="80"/>
      <c r="T189" s="80"/>
      <c r="U189" s="80"/>
      <c r="V189" s="80"/>
      <c r="W189" s="80"/>
      <c r="X189" s="80"/>
      <c r="Y189" s="80"/>
      <c r="Z189" s="80"/>
      <c r="AA189" s="80"/>
    </row>
    <row r="190" ht="15.75" customHeight="1">
      <c r="A190" s="4"/>
      <c r="B190" s="140"/>
      <c r="C190" s="141"/>
      <c r="D190" s="142"/>
      <c r="E190" s="80"/>
      <c r="F190" s="80"/>
      <c r="G190" s="80"/>
      <c r="H190" s="80"/>
      <c r="I190" s="80"/>
      <c r="J190" s="80"/>
      <c r="K190" s="80"/>
      <c r="L190" s="80"/>
      <c r="M190" s="80"/>
      <c r="N190" s="80"/>
      <c r="O190" s="80"/>
      <c r="P190" s="80"/>
      <c r="Q190" s="80"/>
      <c r="R190" s="80"/>
      <c r="S190" s="80"/>
      <c r="T190" s="80"/>
      <c r="U190" s="80"/>
      <c r="V190" s="80"/>
      <c r="W190" s="80"/>
      <c r="X190" s="80"/>
      <c r="Y190" s="80"/>
      <c r="Z190" s="80"/>
      <c r="AA190" s="80"/>
    </row>
    <row r="191" ht="15.75" customHeight="1">
      <c r="A191" s="4"/>
      <c r="B191" s="140"/>
      <c r="C191" s="141"/>
      <c r="D191" s="142"/>
      <c r="E191" s="80"/>
      <c r="F191" s="80"/>
      <c r="G191" s="80"/>
      <c r="H191" s="80"/>
      <c r="I191" s="80"/>
      <c r="J191" s="80"/>
      <c r="K191" s="80"/>
      <c r="L191" s="80"/>
      <c r="M191" s="80"/>
      <c r="N191" s="80"/>
      <c r="O191" s="80"/>
      <c r="P191" s="80"/>
      <c r="Q191" s="80"/>
      <c r="R191" s="80"/>
      <c r="S191" s="80"/>
      <c r="T191" s="80"/>
      <c r="U191" s="80"/>
      <c r="V191" s="80"/>
      <c r="W191" s="80"/>
      <c r="X191" s="80"/>
      <c r="Y191" s="80"/>
      <c r="Z191" s="80"/>
      <c r="AA191" s="80"/>
    </row>
    <row r="192" ht="15.75" customHeight="1">
      <c r="A192" s="4"/>
      <c r="B192" s="140"/>
      <c r="C192" s="141"/>
      <c r="D192" s="142"/>
      <c r="E192" s="80"/>
      <c r="F192" s="80"/>
      <c r="G192" s="80"/>
      <c r="H192" s="80"/>
      <c r="I192" s="80"/>
      <c r="J192" s="80"/>
      <c r="K192" s="80"/>
      <c r="L192" s="80"/>
      <c r="M192" s="80"/>
      <c r="N192" s="80"/>
      <c r="O192" s="80"/>
      <c r="P192" s="80"/>
      <c r="Q192" s="80"/>
      <c r="R192" s="80"/>
      <c r="S192" s="80"/>
      <c r="T192" s="80"/>
      <c r="U192" s="80"/>
      <c r="V192" s="80"/>
      <c r="W192" s="80"/>
      <c r="X192" s="80"/>
      <c r="Y192" s="80"/>
      <c r="Z192" s="80"/>
      <c r="AA192" s="80"/>
    </row>
    <row r="193" ht="15.75" customHeight="1">
      <c r="A193" s="4"/>
      <c r="B193" s="140"/>
      <c r="C193" s="141"/>
      <c r="D193" s="142"/>
      <c r="E193" s="80"/>
      <c r="F193" s="80"/>
      <c r="G193" s="80"/>
      <c r="H193" s="80"/>
      <c r="I193" s="80"/>
      <c r="J193" s="80"/>
      <c r="K193" s="80"/>
      <c r="L193" s="80"/>
      <c r="M193" s="80"/>
      <c r="N193" s="80"/>
      <c r="O193" s="80"/>
      <c r="P193" s="80"/>
      <c r="Q193" s="80"/>
      <c r="R193" s="80"/>
      <c r="S193" s="80"/>
      <c r="T193" s="80"/>
      <c r="U193" s="80"/>
      <c r="V193" s="80"/>
      <c r="W193" s="80"/>
      <c r="X193" s="80"/>
      <c r="Y193" s="80"/>
      <c r="Z193" s="80"/>
      <c r="AA193" s="80"/>
    </row>
    <row r="194" ht="15.75" customHeight="1">
      <c r="A194" s="4"/>
      <c r="B194" s="140"/>
      <c r="C194" s="141"/>
      <c r="D194" s="142"/>
      <c r="E194" s="80"/>
      <c r="F194" s="80"/>
      <c r="G194" s="80"/>
      <c r="H194" s="80"/>
      <c r="I194" s="80"/>
      <c r="J194" s="80"/>
      <c r="K194" s="80"/>
      <c r="L194" s="80"/>
      <c r="M194" s="80"/>
      <c r="N194" s="80"/>
      <c r="O194" s="80"/>
      <c r="P194" s="80"/>
      <c r="Q194" s="80"/>
      <c r="R194" s="80"/>
      <c r="S194" s="80"/>
      <c r="T194" s="80"/>
      <c r="U194" s="80"/>
      <c r="V194" s="80"/>
      <c r="W194" s="80"/>
      <c r="X194" s="80"/>
      <c r="Y194" s="80"/>
      <c r="Z194" s="80"/>
      <c r="AA194" s="80"/>
    </row>
    <row r="195" ht="15.75" customHeight="1">
      <c r="A195" s="4"/>
      <c r="B195" s="140"/>
      <c r="C195" s="141"/>
      <c r="D195" s="142"/>
      <c r="E195" s="80"/>
      <c r="F195" s="80"/>
      <c r="G195" s="80"/>
      <c r="H195" s="80"/>
      <c r="I195" s="80"/>
      <c r="J195" s="80"/>
      <c r="K195" s="80"/>
      <c r="L195" s="80"/>
      <c r="M195" s="80"/>
      <c r="N195" s="80"/>
      <c r="O195" s="80"/>
      <c r="P195" s="80"/>
      <c r="Q195" s="80"/>
      <c r="R195" s="80"/>
      <c r="S195" s="80"/>
      <c r="T195" s="80"/>
      <c r="U195" s="80"/>
      <c r="V195" s="80"/>
      <c r="W195" s="80"/>
      <c r="X195" s="80"/>
      <c r="Y195" s="80"/>
      <c r="Z195" s="80"/>
      <c r="AA195" s="80"/>
    </row>
    <row r="196" ht="15.75" customHeight="1">
      <c r="A196" s="4"/>
      <c r="B196" s="140"/>
      <c r="C196" s="141"/>
      <c r="D196" s="142"/>
      <c r="E196" s="80"/>
      <c r="F196" s="80"/>
      <c r="G196" s="80"/>
      <c r="H196" s="80"/>
      <c r="I196" s="80"/>
      <c r="J196" s="80"/>
      <c r="K196" s="80"/>
      <c r="L196" s="80"/>
      <c r="M196" s="80"/>
      <c r="N196" s="80"/>
      <c r="O196" s="80"/>
      <c r="P196" s="80"/>
      <c r="Q196" s="80"/>
      <c r="R196" s="80"/>
      <c r="S196" s="80"/>
      <c r="T196" s="80"/>
      <c r="U196" s="80"/>
      <c r="V196" s="80"/>
      <c r="W196" s="80"/>
      <c r="X196" s="80"/>
      <c r="Y196" s="80"/>
      <c r="Z196" s="80"/>
      <c r="AA196" s="80"/>
    </row>
    <row r="197" ht="15.75" customHeight="1">
      <c r="A197" s="4"/>
      <c r="B197" s="140"/>
      <c r="C197" s="141"/>
      <c r="D197" s="142"/>
      <c r="E197" s="80"/>
      <c r="F197" s="80"/>
      <c r="G197" s="80"/>
      <c r="H197" s="80"/>
      <c r="I197" s="80"/>
      <c r="J197" s="80"/>
      <c r="K197" s="80"/>
      <c r="L197" s="80"/>
      <c r="M197" s="80"/>
      <c r="N197" s="80"/>
      <c r="O197" s="80"/>
      <c r="P197" s="80"/>
      <c r="Q197" s="80"/>
      <c r="R197" s="80"/>
      <c r="S197" s="80"/>
      <c r="T197" s="80"/>
      <c r="U197" s="80"/>
      <c r="V197" s="80"/>
      <c r="W197" s="80"/>
      <c r="X197" s="80"/>
      <c r="Y197" s="80"/>
      <c r="Z197" s="80"/>
      <c r="AA197" s="80"/>
    </row>
    <row r="198" ht="15.75" customHeight="1">
      <c r="A198" s="4"/>
      <c r="B198" s="140"/>
      <c r="C198" s="141"/>
      <c r="D198" s="142"/>
      <c r="E198" s="80"/>
      <c r="F198" s="80"/>
      <c r="G198" s="80"/>
      <c r="H198" s="80"/>
      <c r="I198" s="80"/>
      <c r="J198" s="80"/>
      <c r="K198" s="80"/>
      <c r="L198" s="80"/>
      <c r="M198" s="80"/>
      <c r="N198" s="80"/>
      <c r="O198" s="80"/>
      <c r="P198" s="80"/>
      <c r="Q198" s="80"/>
      <c r="R198" s="80"/>
      <c r="S198" s="80"/>
      <c r="T198" s="80"/>
      <c r="U198" s="80"/>
      <c r="V198" s="80"/>
      <c r="W198" s="80"/>
      <c r="X198" s="80"/>
      <c r="Y198" s="80"/>
      <c r="Z198" s="80"/>
      <c r="AA198" s="80"/>
    </row>
    <row r="199" ht="15.75" customHeight="1">
      <c r="A199" s="4"/>
      <c r="B199" s="140"/>
      <c r="C199" s="141"/>
      <c r="D199" s="142"/>
      <c r="E199" s="80"/>
      <c r="F199" s="80"/>
      <c r="G199" s="80"/>
      <c r="H199" s="80"/>
      <c r="I199" s="80"/>
      <c r="J199" s="80"/>
      <c r="K199" s="80"/>
      <c r="L199" s="80"/>
      <c r="M199" s="80"/>
      <c r="N199" s="80"/>
      <c r="O199" s="80"/>
      <c r="P199" s="80"/>
      <c r="Q199" s="80"/>
      <c r="R199" s="80"/>
      <c r="S199" s="80"/>
      <c r="T199" s="80"/>
      <c r="U199" s="80"/>
      <c r="V199" s="80"/>
      <c r="W199" s="80"/>
      <c r="X199" s="80"/>
      <c r="Y199" s="80"/>
      <c r="Z199" s="80"/>
      <c r="AA199" s="80"/>
    </row>
    <row r="200" ht="15.75" customHeight="1">
      <c r="A200" s="4"/>
      <c r="B200" s="140"/>
      <c r="C200" s="141"/>
      <c r="D200" s="142"/>
      <c r="E200" s="80"/>
      <c r="F200" s="80"/>
      <c r="G200" s="80"/>
      <c r="H200" s="80"/>
      <c r="I200" s="80"/>
      <c r="J200" s="80"/>
      <c r="K200" s="80"/>
      <c r="L200" s="80"/>
      <c r="M200" s="80"/>
      <c r="N200" s="80"/>
      <c r="O200" s="80"/>
      <c r="P200" s="80"/>
      <c r="Q200" s="80"/>
      <c r="R200" s="80"/>
      <c r="S200" s="80"/>
      <c r="T200" s="80"/>
      <c r="U200" s="80"/>
      <c r="V200" s="80"/>
      <c r="W200" s="80"/>
      <c r="X200" s="80"/>
      <c r="Y200" s="80"/>
      <c r="Z200" s="80"/>
      <c r="AA200" s="80"/>
    </row>
    <row r="201" ht="15.75" customHeight="1">
      <c r="A201" s="4"/>
      <c r="B201" s="140"/>
      <c r="C201" s="141"/>
      <c r="D201" s="142"/>
      <c r="E201" s="80"/>
      <c r="F201" s="80"/>
      <c r="G201" s="80"/>
      <c r="H201" s="80"/>
      <c r="I201" s="80"/>
      <c r="J201" s="80"/>
      <c r="K201" s="80"/>
      <c r="L201" s="80"/>
      <c r="M201" s="80"/>
      <c r="N201" s="80"/>
      <c r="O201" s="80"/>
      <c r="P201" s="80"/>
      <c r="Q201" s="80"/>
      <c r="R201" s="80"/>
      <c r="S201" s="80"/>
      <c r="T201" s="80"/>
      <c r="U201" s="80"/>
      <c r="V201" s="80"/>
      <c r="W201" s="80"/>
      <c r="X201" s="80"/>
      <c r="Y201" s="80"/>
      <c r="Z201" s="80"/>
      <c r="AA201" s="80"/>
    </row>
    <row r="202" ht="15.75" customHeight="1">
      <c r="A202" s="4"/>
      <c r="B202" s="140"/>
      <c r="C202" s="141"/>
      <c r="D202" s="142"/>
      <c r="E202" s="80"/>
      <c r="F202" s="80"/>
      <c r="G202" s="80"/>
      <c r="H202" s="80"/>
      <c r="I202" s="80"/>
      <c r="J202" s="80"/>
      <c r="K202" s="80"/>
      <c r="L202" s="80"/>
      <c r="M202" s="80"/>
      <c r="N202" s="80"/>
      <c r="O202" s="80"/>
      <c r="P202" s="80"/>
      <c r="Q202" s="80"/>
      <c r="R202" s="80"/>
      <c r="S202" s="80"/>
      <c r="T202" s="80"/>
      <c r="U202" s="80"/>
      <c r="V202" s="80"/>
      <c r="W202" s="80"/>
      <c r="X202" s="80"/>
      <c r="Y202" s="80"/>
      <c r="Z202" s="80"/>
      <c r="AA202" s="80"/>
    </row>
    <row r="203" ht="15.75" customHeight="1">
      <c r="A203" s="4"/>
      <c r="B203" s="140"/>
      <c r="C203" s="141"/>
      <c r="D203" s="142"/>
      <c r="E203" s="80"/>
      <c r="F203" s="80"/>
      <c r="G203" s="80"/>
      <c r="H203" s="80"/>
      <c r="I203" s="80"/>
      <c r="J203" s="80"/>
      <c r="K203" s="80"/>
      <c r="L203" s="80"/>
      <c r="M203" s="80"/>
      <c r="N203" s="80"/>
      <c r="O203" s="80"/>
      <c r="P203" s="80"/>
      <c r="Q203" s="80"/>
      <c r="R203" s="80"/>
      <c r="S203" s="80"/>
      <c r="T203" s="80"/>
      <c r="U203" s="80"/>
      <c r="V203" s="80"/>
      <c r="W203" s="80"/>
      <c r="X203" s="80"/>
      <c r="Y203" s="80"/>
      <c r="Z203" s="80"/>
      <c r="AA203" s="80"/>
    </row>
    <row r="204" ht="15.75" customHeight="1">
      <c r="A204" s="4"/>
      <c r="B204" s="140"/>
      <c r="C204" s="141"/>
      <c r="D204" s="142"/>
      <c r="E204" s="80"/>
      <c r="F204" s="80"/>
      <c r="G204" s="80"/>
      <c r="H204" s="80"/>
      <c r="I204" s="80"/>
      <c r="J204" s="80"/>
      <c r="K204" s="80"/>
      <c r="L204" s="80"/>
      <c r="M204" s="80"/>
      <c r="N204" s="80"/>
      <c r="O204" s="80"/>
      <c r="P204" s="80"/>
      <c r="Q204" s="80"/>
      <c r="R204" s="80"/>
      <c r="S204" s="80"/>
      <c r="T204" s="80"/>
      <c r="U204" s="80"/>
      <c r="V204" s="80"/>
      <c r="W204" s="80"/>
      <c r="X204" s="80"/>
      <c r="Y204" s="80"/>
      <c r="Z204" s="80"/>
      <c r="AA204" s="80"/>
    </row>
    <row r="205" ht="15.75" customHeight="1">
      <c r="A205" s="4"/>
      <c r="B205" s="140"/>
      <c r="C205" s="141"/>
      <c r="D205" s="142"/>
      <c r="E205" s="80"/>
      <c r="F205" s="80"/>
      <c r="G205" s="80"/>
      <c r="H205" s="80"/>
      <c r="I205" s="80"/>
      <c r="J205" s="80"/>
      <c r="K205" s="80"/>
      <c r="L205" s="80"/>
      <c r="M205" s="80"/>
      <c r="N205" s="80"/>
      <c r="O205" s="80"/>
      <c r="P205" s="80"/>
      <c r="Q205" s="80"/>
      <c r="R205" s="80"/>
      <c r="S205" s="80"/>
      <c r="T205" s="80"/>
      <c r="U205" s="80"/>
      <c r="V205" s="80"/>
      <c r="W205" s="80"/>
      <c r="X205" s="80"/>
      <c r="Y205" s="80"/>
      <c r="Z205" s="80"/>
      <c r="AA205" s="80"/>
    </row>
    <row r="206" ht="15.75" customHeight="1">
      <c r="A206" s="4"/>
      <c r="B206" s="140"/>
      <c r="C206" s="141"/>
      <c r="D206" s="142"/>
      <c r="E206" s="80"/>
      <c r="F206" s="80"/>
      <c r="G206" s="80"/>
      <c r="H206" s="80"/>
      <c r="I206" s="80"/>
      <c r="J206" s="80"/>
      <c r="K206" s="80"/>
      <c r="L206" s="80"/>
      <c r="M206" s="80"/>
      <c r="N206" s="80"/>
      <c r="O206" s="80"/>
      <c r="P206" s="80"/>
      <c r="Q206" s="80"/>
      <c r="R206" s="80"/>
      <c r="S206" s="80"/>
      <c r="T206" s="80"/>
      <c r="U206" s="80"/>
      <c r="V206" s="80"/>
      <c r="W206" s="80"/>
      <c r="X206" s="80"/>
      <c r="Y206" s="80"/>
      <c r="Z206" s="80"/>
      <c r="AA206" s="80"/>
    </row>
    <row r="207" ht="15.75" customHeight="1">
      <c r="A207" s="4"/>
      <c r="B207" s="140"/>
      <c r="C207" s="141"/>
      <c r="D207" s="142"/>
      <c r="E207" s="80"/>
      <c r="F207" s="80"/>
      <c r="G207" s="80"/>
      <c r="H207" s="80"/>
      <c r="I207" s="80"/>
      <c r="J207" s="80"/>
      <c r="K207" s="80"/>
      <c r="L207" s="80"/>
      <c r="M207" s="80"/>
      <c r="N207" s="80"/>
      <c r="O207" s="80"/>
      <c r="P207" s="80"/>
      <c r="Q207" s="80"/>
      <c r="R207" s="80"/>
      <c r="S207" s="80"/>
      <c r="T207" s="80"/>
      <c r="U207" s="80"/>
      <c r="V207" s="80"/>
      <c r="W207" s="80"/>
      <c r="X207" s="80"/>
      <c r="Y207" s="80"/>
      <c r="Z207" s="80"/>
      <c r="AA207" s="80"/>
    </row>
    <row r="208" ht="15.75" customHeight="1">
      <c r="A208" s="4"/>
      <c r="B208" s="140"/>
      <c r="C208" s="141"/>
      <c r="D208" s="142"/>
      <c r="E208" s="80"/>
      <c r="F208" s="80"/>
      <c r="G208" s="80"/>
      <c r="H208" s="80"/>
      <c r="I208" s="80"/>
      <c r="J208" s="80"/>
      <c r="K208" s="80"/>
      <c r="L208" s="80"/>
      <c r="M208" s="80"/>
      <c r="N208" s="80"/>
      <c r="O208" s="80"/>
      <c r="P208" s="80"/>
      <c r="Q208" s="80"/>
      <c r="R208" s="80"/>
      <c r="S208" s="80"/>
      <c r="T208" s="80"/>
      <c r="U208" s="80"/>
      <c r="V208" s="80"/>
      <c r="W208" s="80"/>
      <c r="X208" s="80"/>
      <c r="Y208" s="80"/>
      <c r="Z208" s="80"/>
      <c r="AA208" s="80"/>
    </row>
    <row r="209" ht="15.75" customHeight="1">
      <c r="A209" s="4"/>
      <c r="B209" s="140"/>
      <c r="C209" s="141"/>
      <c r="D209" s="142"/>
      <c r="E209" s="80"/>
      <c r="F209" s="80"/>
      <c r="G209" s="80"/>
      <c r="H209" s="80"/>
      <c r="I209" s="80"/>
      <c r="J209" s="80"/>
      <c r="K209" s="80"/>
      <c r="L209" s="80"/>
      <c r="M209" s="80"/>
      <c r="N209" s="80"/>
      <c r="O209" s="80"/>
      <c r="P209" s="80"/>
      <c r="Q209" s="80"/>
      <c r="R209" s="80"/>
      <c r="S209" s="80"/>
      <c r="T209" s="80"/>
      <c r="U209" s="80"/>
      <c r="V209" s="80"/>
      <c r="W209" s="80"/>
      <c r="X209" s="80"/>
      <c r="Y209" s="80"/>
      <c r="Z209" s="80"/>
      <c r="AA209" s="80"/>
    </row>
    <row r="210" ht="15.75" customHeight="1">
      <c r="A210" s="4"/>
      <c r="B210" s="140"/>
      <c r="C210" s="141"/>
      <c r="D210" s="142"/>
      <c r="E210" s="80"/>
      <c r="F210" s="80"/>
      <c r="G210" s="80"/>
      <c r="H210" s="80"/>
      <c r="I210" s="80"/>
      <c r="J210" s="80"/>
      <c r="K210" s="80"/>
      <c r="L210" s="80"/>
      <c r="M210" s="80"/>
      <c r="N210" s="80"/>
      <c r="O210" s="80"/>
      <c r="P210" s="80"/>
      <c r="Q210" s="80"/>
      <c r="R210" s="80"/>
      <c r="S210" s="80"/>
      <c r="T210" s="80"/>
      <c r="U210" s="80"/>
      <c r="V210" s="80"/>
      <c r="W210" s="80"/>
      <c r="X210" s="80"/>
      <c r="Y210" s="80"/>
      <c r="Z210" s="80"/>
      <c r="AA210" s="80"/>
    </row>
    <row r="211" ht="15.75" customHeight="1">
      <c r="A211" s="4"/>
      <c r="B211" s="140"/>
      <c r="C211" s="141"/>
      <c r="D211" s="142"/>
      <c r="E211" s="80"/>
      <c r="F211" s="80"/>
      <c r="G211" s="80"/>
      <c r="H211" s="80"/>
      <c r="I211" s="80"/>
      <c r="J211" s="80"/>
      <c r="K211" s="80"/>
      <c r="L211" s="80"/>
      <c r="M211" s="80"/>
      <c r="N211" s="80"/>
      <c r="O211" s="80"/>
      <c r="P211" s="80"/>
      <c r="Q211" s="80"/>
      <c r="R211" s="80"/>
      <c r="S211" s="80"/>
      <c r="T211" s="80"/>
      <c r="U211" s="80"/>
      <c r="V211" s="80"/>
      <c r="W211" s="80"/>
      <c r="X211" s="80"/>
      <c r="Y211" s="80"/>
      <c r="Z211" s="80"/>
      <c r="AA211" s="80"/>
    </row>
    <row r="212" ht="15.75" customHeight="1">
      <c r="A212" s="4"/>
      <c r="B212" s="140"/>
      <c r="C212" s="141"/>
      <c r="D212" s="142"/>
      <c r="E212" s="80"/>
      <c r="F212" s="80"/>
      <c r="G212" s="80"/>
      <c r="H212" s="80"/>
      <c r="I212" s="80"/>
      <c r="J212" s="80"/>
      <c r="K212" s="80"/>
      <c r="L212" s="80"/>
      <c r="M212" s="80"/>
      <c r="N212" s="80"/>
      <c r="O212" s="80"/>
      <c r="P212" s="80"/>
      <c r="Q212" s="80"/>
      <c r="R212" s="80"/>
      <c r="S212" s="80"/>
      <c r="T212" s="80"/>
      <c r="U212" s="80"/>
      <c r="V212" s="80"/>
      <c r="W212" s="80"/>
      <c r="X212" s="80"/>
      <c r="Y212" s="80"/>
      <c r="Z212" s="80"/>
      <c r="AA212" s="80"/>
    </row>
    <row r="213" ht="15.75" customHeight="1">
      <c r="A213" s="4"/>
      <c r="B213" s="140"/>
      <c r="C213" s="141"/>
      <c r="D213" s="142"/>
      <c r="E213" s="80"/>
      <c r="F213" s="80"/>
      <c r="G213" s="80"/>
      <c r="H213" s="80"/>
      <c r="I213" s="80"/>
      <c r="J213" s="80"/>
      <c r="K213" s="80"/>
      <c r="L213" s="80"/>
      <c r="M213" s="80"/>
      <c r="N213" s="80"/>
      <c r="O213" s="80"/>
      <c r="P213" s="80"/>
      <c r="Q213" s="80"/>
      <c r="R213" s="80"/>
      <c r="S213" s="80"/>
      <c r="T213" s="80"/>
      <c r="U213" s="80"/>
      <c r="V213" s="80"/>
      <c r="W213" s="80"/>
      <c r="X213" s="80"/>
      <c r="Y213" s="80"/>
      <c r="Z213" s="80"/>
      <c r="AA213" s="80"/>
    </row>
    <row r="214" ht="15.75" customHeight="1">
      <c r="A214" s="4"/>
      <c r="B214" s="140"/>
      <c r="C214" s="141"/>
      <c r="D214" s="142"/>
      <c r="E214" s="80"/>
      <c r="F214" s="80"/>
      <c r="G214" s="80"/>
      <c r="H214" s="80"/>
      <c r="I214" s="80"/>
      <c r="J214" s="80"/>
      <c r="K214" s="80"/>
      <c r="L214" s="80"/>
      <c r="M214" s="80"/>
      <c r="N214" s="80"/>
      <c r="O214" s="80"/>
      <c r="P214" s="80"/>
      <c r="Q214" s="80"/>
      <c r="R214" s="80"/>
      <c r="S214" s="80"/>
      <c r="T214" s="80"/>
      <c r="U214" s="80"/>
      <c r="V214" s="80"/>
      <c r="W214" s="80"/>
      <c r="X214" s="80"/>
      <c r="Y214" s="80"/>
      <c r="Z214" s="80"/>
      <c r="AA214" s="80"/>
    </row>
    <row r="215" ht="15.75" customHeight="1">
      <c r="A215" s="4"/>
      <c r="B215" s="140"/>
      <c r="C215" s="141"/>
      <c r="D215" s="142"/>
      <c r="E215" s="80"/>
      <c r="F215" s="80"/>
      <c r="G215" s="80"/>
      <c r="H215" s="80"/>
      <c r="I215" s="80"/>
      <c r="J215" s="80"/>
      <c r="K215" s="80"/>
      <c r="L215" s="80"/>
      <c r="M215" s="80"/>
      <c r="N215" s="80"/>
      <c r="O215" s="80"/>
      <c r="P215" s="80"/>
      <c r="Q215" s="80"/>
      <c r="R215" s="80"/>
      <c r="S215" s="80"/>
      <c r="T215" s="80"/>
      <c r="U215" s="80"/>
      <c r="V215" s="80"/>
      <c r="W215" s="80"/>
      <c r="X215" s="80"/>
      <c r="Y215" s="80"/>
      <c r="Z215" s="80"/>
      <c r="AA215" s="80"/>
    </row>
    <row r="216" ht="15.75" customHeight="1">
      <c r="A216" s="4"/>
      <c r="B216" s="140"/>
      <c r="C216" s="141"/>
      <c r="D216" s="142"/>
      <c r="E216" s="80"/>
      <c r="F216" s="80"/>
      <c r="G216" s="80"/>
      <c r="H216" s="80"/>
      <c r="I216" s="80"/>
      <c r="J216" s="80"/>
      <c r="K216" s="80"/>
      <c r="L216" s="80"/>
      <c r="M216" s="80"/>
      <c r="N216" s="80"/>
      <c r="O216" s="80"/>
      <c r="P216" s="80"/>
      <c r="Q216" s="80"/>
      <c r="R216" s="80"/>
      <c r="S216" s="80"/>
      <c r="T216" s="80"/>
      <c r="U216" s="80"/>
      <c r="V216" s="80"/>
      <c r="W216" s="80"/>
      <c r="X216" s="80"/>
      <c r="Y216" s="80"/>
      <c r="Z216" s="80"/>
      <c r="AA216" s="80"/>
    </row>
    <row r="217" ht="15.75" customHeight="1">
      <c r="A217" s="4"/>
      <c r="B217" s="140"/>
      <c r="C217" s="141"/>
      <c r="D217" s="142"/>
      <c r="E217" s="80"/>
      <c r="F217" s="80"/>
      <c r="G217" s="80"/>
      <c r="H217" s="80"/>
      <c r="I217" s="80"/>
      <c r="J217" s="80"/>
      <c r="K217" s="80"/>
      <c r="L217" s="80"/>
      <c r="M217" s="80"/>
      <c r="N217" s="80"/>
      <c r="O217" s="80"/>
      <c r="P217" s="80"/>
      <c r="Q217" s="80"/>
      <c r="R217" s="80"/>
      <c r="S217" s="80"/>
      <c r="T217" s="80"/>
      <c r="U217" s="80"/>
      <c r="V217" s="80"/>
      <c r="W217" s="80"/>
      <c r="X217" s="80"/>
      <c r="Y217" s="80"/>
      <c r="Z217" s="80"/>
      <c r="AA217" s="80"/>
    </row>
    <row r="218" ht="15.75" customHeight="1">
      <c r="A218" s="4"/>
      <c r="B218" s="140"/>
      <c r="C218" s="141"/>
      <c r="D218" s="142"/>
      <c r="E218" s="80"/>
      <c r="F218" s="80"/>
      <c r="G218" s="80"/>
      <c r="H218" s="80"/>
      <c r="I218" s="80"/>
      <c r="J218" s="80"/>
      <c r="K218" s="80"/>
      <c r="L218" s="80"/>
      <c r="M218" s="80"/>
      <c r="N218" s="80"/>
      <c r="O218" s="80"/>
      <c r="P218" s="80"/>
      <c r="Q218" s="80"/>
      <c r="R218" s="80"/>
      <c r="S218" s="80"/>
      <c r="T218" s="80"/>
      <c r="U218" s="80"/>
      <c r="V218" s="80"/>
      <c r="W218" s="80"/>
      <c r="X218" s="80"/>
      <c r="Y218" s="80"/>
      <c r="Z218" s="80"/>
      <c r="AA218" s="80"/>
    </row>
    <row r="219" ht="15.75" customHeight="1">
      <c r="A219" s="4"/>
      <c r="B219" s="140"/>
      <c r="C219" s="141"/>
      <c r="D219" s="142"/>
      <c r="E219" s="80"/>
      <c r="F219" s="80"/>
      <c r="G219" s="80"/>
      <c r="H219" s="80"/>
      <c r="I219" s="80"/>
      <c r="J219" s="80"/>
      <c r="K219" s="80"/>
      <c r="L219" s="80"/>
      <c r="M219" s="80"/>
      <c r="N219" s="80"/>
      <c r="O219" s="80"/>
      <c r="P219" s="80"/>
      <c r="Q219" s="80"/>
      <c r="R219" s="80"/>
      <c r="S219" s="80"/>
      <c r="T219" s="80"/>
      <c r="U219" s="80"/>
      <c r="V219" s="80"/>
      <c r="W219" s="80"/>
      <c r="X219" s="80"/>
      <c r="Y219" s="80"/>
      <c r="Z219" s="80"/>
      <c r="AA219" s="80"/>
    </row>
    <row r="220" ht="15.75" customHeight="1">
      <c r="A220" s="4"/>
      <c r="B220" s="140"/>
      <c r="C220" s="141"/>
      <c r="D220" s="142"/>
      <c r="E220" s="80"/>
      <c r="F220" s="80"/>
      <c r="G220" s="80"/>
      <c r="H220" s="80"/>
      <c r="I220" s="80"/>
      <c r="J220" s="80"/>
      <c r="K220" s="80"/>
      <c r="L220" s="80"/>
      <c r="M220" s="80"/>
      <c r="N220" s="80"/>
      <c r="O220" s="80"/>
      <c r="P220" s="80"/>
      <c r="Q220" s="80"/>
      <c r="R220" s="80"/>
      <c r="S220" s="80"/>
      <c r="T220" s="80"/>
      <c r="U220" s="80"/>
      <c r="V220" s="80"/>
      <c r="W220" s="80"/>
      <c r="X220" s="80"/>
      <c r="Y220" s="80"/>
      <c r="Z220" s="80"/>
      <c r="AA220" s="80"/>
    </row>
    <row r="221" ht="15.75" customHeight="1">
      <c r="A221" s="4"/>
      <c r="B221" s="140"/>
      <c r="C221" s="141"/>
      <c r="D221" s="142"/>
      <c r="E221" s="80"/>
      <c r="F221" s="80"/>
      <c r="G221" s="80"/>
      <c r="H221" s="80"/>
      <c r="I221" s="80"/>
      <c r="J221" s="80"/>
      <c r="K221" s="80"/>
      <c r="L221" s="80"/>
      <c r="M221" s="80"/>
      <c r="N221" s="80"/>
      <c r="O221" s="80"/>
      <c r="P221" s="80"/>
      <c r="Q221" s="80"/>
      <c r="R221" s="80"/>
      <c r="S221" s="80"/>
      <c r="T221" s="80"/>
      <c r="U221" s="80"/>
      <c r="V221" s="80"/>
      <c r="W221" s="80"/>
      <c r="X221" s="80"/>
      <c r="Y221" s="80"/>
      <c r="Z221" s="80"/>
      <c r="AA221" s="80"/>
    </row>
    <row r="222" ht="15.75" customHeight="1">
      <c r="A222" s="4"/>
      <c r="B222" s="140"/>
      <c r="C222" s="141"/>
      <c r="D222" s="142"/>
      <c r="E222" s="80"/>
      <c r="F222" s="80"/>
      <c r="G222" s="80"/>
      <c r="H222" s="80"/>
      <c r="I222" s="80"/>
      <c r="J222" s="80"/>
      <c r="K222" s="80"/>
      <c r="L222" s="80"/>
      <c r="M222" s="80"/>
      <c r="N222" s="80"/>
      <c r="O222" s="80"/>
      <c r="P222" s="80"/>
      <c r="Q222" s="80"/>
      <c r="R222" s="80"/>
      <c r="S222" s="80"/>
      <c r="T222" s="80"/>
      <c r="U222" s="80"/>
      <c r="V222" s="80"/>
      <c r="W222" s="80"/>
      <c r="X222" s="80"/>
      <c r="Y222" s="80"/>
      <c r="Z222" s="80"/>
      <c r="AA222" s="80"/>
    </row>
    <row r="223" ht="15.75" customHeight="1">
      <c r="A223" s="4"/>
      <c r="B223" s="140"/>
      <c r="C223" s="141"/>
      <c r="D223" s="142"/>
      <c r="E223" s="80"/>
      <c r="F223" s="80"/>
      <c r="G223" s="80"/>
      <c r="H223" s="80"/>
      <c r="I223" s="80"/>
      <c r="J223" s="80"/>
      <c r="K223" s="80"/>
      <c r="L223" s="80"/>
      <c r="M223" s="80"/>
      <c r="N223" s="80"/>
      <c r="O223" s="80"/>
      <c r="P223" s="80"/>
      <c r="Q223" s="80"/>
      <c r="R223" s="80"/>
      <c r="S223" s="80"/>
      <c r="T223" s="80"/>
      <c r="U223" s="80"/>
      <c r="V223" s="80"/>
      <c r="W223" s="80"/>
      <c r="X223" s="80"/>
      <c r="Y223" s="80"/>
      <c r="Z223" s="80"/>
      <c r="AA223" s="80"/>
    </row>
    <row r="224" ht="15.75" customHeight="1">
      <c r="A224" s="4"/>
      <c r="B224" s="140"/>
      <c r="C224" s="141"/>
      <c r="D224" s="142"/>
      <c r="E224" s="80"/>
      <c r="F224" s="80"/>
      <c r="G224" s="80"/>
      <c r="H224" s="80"/>
      <c r="I224" s="80"/>
      <c r="J224" s="80"/>
      <c r="K224" s="80"/>
      <c r="L224" s="80"/>
      <c r="M224" s="80"/>
      <c r="N224" s="80"/>
      <c r="O224" s="80"/>
      <c r="P224" s="80"/>
      <c r="Q224" s="80"/>
      <c r="R224" s="80"/>
      <c r="S224" s="80"/>
      <c r="T224" s="80"/>
      <c r="U224" s="80"/>
      <c r="V224" s="80"/>
      <c r="W224" s="80"/>
      <c r="X224" s="80"/>
      <c r="Y224" s="80"/>
      <c r="Z224" s="80"/>
      <c r="AA224" s="80"/>
    </row>
    <row r="225" ht="15.75" customHeight="1">
      <c r="A225" s="4"/>
      <c r="B225" s="140"/>
      <c r="C225" s="141"/>
      <c r="D225" s="142"/>
      <c r="E225" s="80"/>
      <c r="F225" s="80"/>
      <c r="G225" s="80"/>
      <c r="H225" s="80"/>
      <c r="I225" s="80"/>
      <c r="J225" s="80"/>
      <c r="K225" s="80"/>
      <c r="L225" s="80"/>
      <c r="M225" s="80"/>
      <c r="N225" s="80"/>
      <c r="O225" s="80"/>
      <c r="P225" s="80"/>
      <c r="Q225" s="80"/>
      <c r="R225" s="80"/>
      <c r="S225" s="80"/>
      <c r="T225" s="80"/>
      <c r="U225" s="80"/>
      <c r="V225" s="80"/>
      <c r="W225" s="80"/>
      <c r="X225" s="80"/>
      <c r="Y225" s="80"/>
      <c r="Z225" s="80"/>
      <c r="AA225" s="80"/>
    </row>
    <row r="226" ht="15.75" customHeight="1">
      <c r="A226" s="4"/>
      <c r="B226" s="140"/>
      <c r="C226" s="141"/>
      <c r="D226" s="142"/>
      <c r="E226" s="80"/>
      <c r="F226" s="80"/>
      <c r="G226" s="80"/>
      <c r="H226" s="80"/>
      <c r="I226" s="80"/>
      <c r="J226" s="80"/>
      <c r="K226" s="80"/>
      <c r="L226" s="80"/>
      <c r="M226" s="80"/>
      <c r="N226" s="80"/>
      <c r="O226" s="80"/>
      <c r="P226" s="80"/>
      <c r="Q226" s="80"/>
      <c r="R226" s="80"/>
      <c r="S226" s="80"/>
      <c r="T226" s="80"/>
      <c r="U226" s="80"/>
      <c r="V226" s="80"/>
      <c r="W226" s="80"/>
      <c r="X226" s="80"/>
      <c r="Y226" s="80"/>
      <c r="Z226" s="80"/>
      <c r="AA226" s="80"/>
    </row>
    <row r="227" ht="15.75" customHeight="1">
      <c r="A227" s="4"/>
      <c r="B227" s="140"/>
      <c r="C227" s="141"/>
      <c r="D227" s="142"/>
      <c r="E227" s="80"/>
      <c r="F227" s="80"/>
      <c r="G227" s="80"/>
      <c r="H227" s="80"/>
      <c r="I227" s="80"/>
      <c r="J227" s="80"/>
      <c r="K227" s="80"/>
      <c r="L227" s="80"/>
      <c r="M227" s="80"/>
      <c r="N227" s="80"/>
      <c r="O227" s="80"/>
      <c r="P227" s="80"/>
      <c r="Q227" s="80"/>
      <c r="R227" s="80"/>
      <c r="S227" s="80"/>
      <c r="T227" s="80"/>
      <c r="U227" s="80"/>
      <c r="V227" s="80"/>
      <c r="W227" s="80"/>
      <c r="X227" s="80"/>
      <c r="Y227" s="80"/>
      <c r="Z227" s="80"/>
      <c r="AA227" s="80"/>
    </row>
    <row r="228" ht="15.75" customHeight="1">
      <c r="A228" s="4"/>
      <c r="B228" s="140"/>
      <c r="C228" s="141"/>
      <c r="D228" s="142"/>
      <c r="E228" s="80"/>
      <c r="F228" s="80"/>
      <c r="G228" s="80"/>
      <c r="H228" s="80"/>
      <c r="I228" s="80"/>
      <c r="J228" s="80"/>
      <c r="K228" s="80"/>
      <c r="L228" s="80"/>
      <c r="M228" s="80"/>
      <c r="N228" s="80"/>
      <c r="O228" s="80"/>
      <c r="P228" s="80"/>
      <c r="Q228" s="80"/>
      <c r="R228" s="80"/>
      <c r="S228" s="80"/>
      <c r="T228" s="80"/>
      <c r="U228" s="80"/>
      <c r="V228" s="80"/>
      <c r="W228" s="80"/>
      <c r="X228" s="80"/>
      <c r="Y228" s="80"/>
      <c r="Z228" s="80"/>
      <c r="AA228" s="80"/>
    </row>
    <row r="229" ht="15.75" customHeight="1">
      <c r="A229" s="4"/>
      <c r="B229" s="140"/>
      <c r="C229" s="141"/>
      <c r="D229" s="142"/>
      <c r="E229" s="80"/>
      <c r="F229" s="80"/>
      <c r="G229" s="80"/>
      <c r="H229" s="80"/>
      <c r="I229" s="80"/>
      <c r="J229" s="80"/>
      <c r="K229" s="80"/>
      <c r="L229" s="80"/>
      <c r="M229" s="80"/>
      <c r="N229" s="80"/>
      <c r="O229" s="80"/>
      <c r="P229" s="80"/>
      <c r="Q229" s="80"/>
      <c r="R229" s="80"/>
      <c r="S229" s="80"/>
      <c r="T229" s="80"/>
      <c r="U229" s="80"/>
      <c r="V229" s="80"/>
      <c r="W229" s="80"/>
      <c r="X229" s="80"/>
      <c r="Y229" s="80"/>
      <c r="Z229" s="80"/>
      <c r="AA229" s="80"/>
    </row>
    <row r="230" ht="15.75" customHeight="1">
      <c r="A230" s="4"/>
      <c r="B230" s="140"/>
      <c r="C230" s="141"/>
      <c r="D230" s="142"/>
      <c r="E230" s="80"/>
      <c r="F230" s="80"/>
      <c r="G230" s="80"/>
      <c r="H230" s="80"/>
      <c r="I230" s="80"/>
      <c r="J230" s="80"/>
      <c r="K230" s="80"/>
      <c r="L230" s="80"/>
      <c r="M230" s="80"/>
      <c r="N230" s="80"/>
      <c r="O230" s="80"/>
      <c r="P230" s="80"/>
      <c r="Q230" s="80"/>
      <c r="R230" s="80"/>
      <c r="S230" s="80"/>
      <c r="T230" s="80"/>
      <c r="U230" s="80"/>
      <c r="V230" s="80"/>
      <c r="W230" s="80"/>
      <c r="X230" s="80"/>
      <c r="Y230" s="80"/>
      <c r="Z230" s="80"/>
      <c r="AA230" s="80"/>
    </row>
    <row r="231" ht="15.75" customHeight="1">
      <c r="A231" s="4"/>
      <c r="B231" s="140"/>
      <c r="C231" s="141"/>
      <c r="D231" s="142"/>
      <c r="E231" s="80"/>
      <c r="F231" s="80"/>
      <c r="G231" s="80"/>
      <c r="H231" s="80"/>
      <c r="I231" s="80"/>
      <c r="J231" s="80"/>
      <c r="K231" s="80"/>
      <c r="L231" s="80"/>
      <c r="M231" s="80"/>
      <c r="N231" s="80"/>
      <c r="O231" s="80"/>
      <c r="P231" s="80"/>
      <c r="Q231" s="80"/>
      <c r="R231" s="80"/>
      <c r="S231" s="80"/>
      <c r="T231" s="80"/>
      <c r="U231" s="80"/>
      <c r="V231" s="80"/>
      <c r="W231" s="80"/>
      <c r="X231" s="80"/>
      <c r="Y231" s="80"/>
      <c r="Z231" s="80"/>
      <c r="AA231" s="80"/>
    </row>
    <row r="232" ht="15.75" customHeight="1">
      <c r="A232" s="4"/>
      <c r="B232" s="140"/>
      <c r="C232" s="141"/>
      <c r="D232" s="142"/>
      <c r="E232" s="80"/>
      <c r="F232" s="80"/>
      <c r="G232" s="80"/>
      <c r="H232" s="80"/>
      <c r="I232" s="80"/>
      <c r="J232" s="80"/>
      <c r="K232" s="80"/>
      <c r="L232" s="80"/>
      <c r="M232" s="80"/>
      <c r="N232" s="80"/>
      <c r="O232" s="80"/>
      <c r="P232" s="80"/>
      <c r="Q232" s="80"/>
      <c r="R232" s="80"/>
      <c r="S232" s="80"/>
      <c r="T232" s="80"/>
      <c r="U232" s="80"/>
      <c r="V232" s="80"/>
      <c r="W232" s="80"/>
      <c r="X232" s="80"/>
      <c r="Y232" s="80"/>
      <c r="Z232" s="80"/>
      <c r="AA232" s="80"/>
    </row>
    <row r="233" ht="15.75" customHeight="1">
      <c r="A233" s="4"/>
      <c r="B233" s="140"/>
      <c r="C233" s="141"/>
      <c r="D233" s="142"/>
      <c r="E233" s="80"/>
      <c r="F233" s="80"/>
      <c r="G233" s="80"/>
      <c r="H233" s="80"/>
      <c r="I233" s="80"/>
      <c r="J233" s="80"/>
      <c r="K233" s="80"/>
      <c r="L233" s="80"/>
      <c r="M233" s="80"/>
      <c r="N233" s="80"/>
      <c r="O233" s="80"/>
      <c r="P233" s="80"/>
      <c r="Q233" s="80"/>
      <c r="R233" s="80"/>
      <c r="S233" s="80"/>
      <c r="T233" s="80"/>
      <c r="U233" s="80"/>
      <c r="V233" s="80"/>
      <c r="W233" s="80"/>
      <c r="X233" s="80"/>
      <c r="Y233" s="80"/>
      <c r="Z233" s="80"/>
      <c r="AA233" s="80"/>
    </row>
    <row r="234" ht="15.75" customHeight="1">
      <c r="A234" s="4"/>
      <c r="B234" s="140"/>
      <c r="C234" s="141"/>
      <c r="D234" s="142"/>
      <c r="E234" s="80"/>
      <c r="F234" s="80"/>
      <c r="G234" s="80"/>
      <c r="H234" s="80"/>
      <c r="I234" s="80"/>
      <c r="J234" s="80"/>
      <c r="K234" s="80"/>
      <c r="L234" s="80"/>
      <c r="M234" s="80"/>
      <c r="N234" s="80"/>
      <c r="O234" s="80"/>
      <c r="P234" s="80"/>
      <c r="Q234" s="80"/>
      <c r="R234" s="80"/>
      <c r="S234" s="80"/>
      <c r="T234" s="80"/>
      <c r="U234" s="80"/>
      <c r="V234" s="80"/>
      <c r="W234" s="80"/>
      <c r="X234" s="80"/>
      <c r="Y234" s="80"/>
      <c r="Z234" s="80"/>
      <c r="AA234" s="80"/>
    </row>
    <row r="235" ht="15.75" customHeight="1">
      <c r="A235" s="4"/>
      <c r="B235" s="140"/>
      <c r="C235" s="141"/>
      <c r="D235" s="142"/>
      <c r="E235" s="80"/>
      <c r="F235" s="80"/>
      <c r="G235" s="80"/>
      <c r="H235" s="80"/>
      <c r="I235" s="80"/>
      <c r="J235" s="80"/>
      <c r="K235" s="80"/>
      <c r="L235" s="80"/>
      <c r="M235" s="80"/>
      <c r="N235" s="80"/>
      <c r="O235" s="80"/>
      <c r="P235" s="80"/>
      <c r="Q235" s="80"/>
      <c r="R235" s="80"/>
      <c r="S235" s="80"/>
      <c r="T235" s="80"/>
      <c r="U235" s="80"/>
      <c r="V235" s="80"/>
      <c r="W235" s="80"/>
      <c r="X235" s="80"/>
      <c r="Y235" s="80"/>
      <c r="Z235" s="80"/>
      <c r="AA235" s="80"/>
    </row>
    <row r="236" ht="15.75" customHeight="1">
      <c r="A236" s="4"/>
      <c r="B236" s="140"/>
      <c r="C236" s="141"/>
      <c r="D236" s="142"/>
      <c r="E236" s="80"/>
      <c r="F236" s="80"/>
      <c r="G236" s="80"/>
      <c r="H236" s="80"/>
      <c r="I236" s="80"/>
      <c r="J236" s="80"/>
      <c r="K236" s="80"/>
      <c r="L236" s="80"/>
      <c r="M236" s="80"/>
      <c r="N236" s="80"/>
      <c r="O236" s="80"/>
      <c r="P236" s="80"/>
      <c r="Q236" s="80"/>
      <c r="R236" s="80"/>
      <c r="S236" s="80"/>
      <c r="T236" s="80"/>
      <c r="U236" s="80"/>
      <c r="V236" s="80"/>
      <c r="W236" s="80"/>
      <c r="X236" s="80"/>
      <c r="Y236" s="80"/>
      <c r="Z236" s="80"/>
      <c r="AA236" s="80"/>
    </row>
    <row r="237" ht="15.75" customHeight="1">
      <c r="A237" s="4"/>
      <c r="B237" s="140"/>
      <c r="C237" s="141"/>
      <c r="D237" s="142"/>
      <c r="E237" s="80"/>
      <c r="F237" s="80"/>
      <c r="G237" s="80"/>
      <c r="H237" s="80"/>
      <c r="I237" s="80"/>
      <c r="J237" s="80"/>
      <c r="K237" s="80"/>
      <c r="L237" s="80"/>
      <c r="M237" s="80"/>
      <c r="N237" s="80"/>
      <c r="O237" s="80"/>
      <c r="P237" s="80"/>
      <c r="Q237" s="80"/>
      <c r="R237" s="80"/>
      <c r="S237" s="80"/>
      <c r="T237" s="80"/>
      <c r="U237" s="80"/>
      <c r="V237" s="80"/>
      <c r="W237" s="80"/>
      <c r="X237" s="80"/>
      <c r="Y237" s="80"/>
      <c r="Z237" s="80"/>
      <c r="AA237" s="80"/>
    </row>
    <row r="238" ht="15.75" customHeight="1">
      <c r="A238" s="4"/>
      <c r="B238" s="140"/>
      <c r="C238" s="141"/>
      <c r="D238" s="142"/>
      <c r="E238" s="80"/>
      <c r="F238" s="80"/>
      <c r="G238" s="80"/>
      <c r="H238" s="80"/>
      <c r="I238" s="80"/>
      <c r="J238" s="80"/>
      <c r="K238" s="80"/>
      <c r="L238" s="80"/>
      <c r="M238" s="80"/>
      <c r="N238" s="80"/>
      <c r="O238" s="80"/>
      <c r="P238" s="80"/>
      <c r="Q238" s="80"/>
      <c r="R238" s="80"/>
      <c r="S238" s="80"/>
      <c r="T238" s="80"/>
      <c r="U238" s="80"/>
      <c r="V238" s="80"/>
      <c r="W238" s="80"/>
      <c r="X238" s="80"/>
      <c r="Y238" s="80"/>
      <c r="Z238" s="80"/>
      <c r="AA238" s="80"/>
    </row>
    <row r="239" ht="15.75" customHeight="1">
      <c r="A239" s="4"/>
      <c r="B239" s="140"/>
      <c r="C239" s="141"/>
      <c r="D239" s="142"/>
      <c r="E239" s="80"/>
      <c r="F239" s="80"/>
      <c r="G239" s="80"/>
      <c r="H239" s="80"/>
      <c r="I239" s="80"/>
      <c r="J239" s="80"/>
      <c r="K239" s="80"/>
      <c r="L239" s="80"/>
      <c r="M239" s="80"/>
      <c r="N239" s="80"/>
      <c r="O239" s="80"/>
      <c r="P239" s="80"/>
      <c r="Q239" s="80"/>
      <c r="R239" s="80"/>
      <c r="S239" s="80"/>
      <c r="T239" s="80"/>
      <c r="U239" s="80"/>
      <c r="V239" s="80"/>
      <c r="W239" s="80"/>
      <c r="X239" s="80"/>
      <c r="Y239" s="80"/>
      <c r="Z239" s="80"/>
      <c r="AA239" s="80"/>
    </row>
    <row r="240" ht="15.75" customHeight="1">
      <c r="A240" s="4"/>
      <c r="B240" s="140"/>
      <c r="C240" s="141"/>
      <c r="D240" s="142"/>
      <c r="E240" s="80"/>
      <c r="F240" s="80"/>
      <c r="G240" s="80"/>
      <c r="H240" s="80"/>
      <c r="I240" s="80"/>
      <c r="J240" s="80"/>
      <c r="K240" s="80"/>
      <c r="L240" s="80"/>
      <c r="M240" s="80"/>
      <c r="N240" s="80"/>
      <c r="O240" s="80"/>
      <c r="P240" s="80"/>
      <c r="Q240" s="80"/>
      <c r="R240" s="80"/>
      <c r="S240" s="80"/>
      <c r="T240" s="80"/>
      <c r="U240" s="80"/>
      <c r="V240" s="80"/>
      <c r="W240" s="80"/>
      <c r="X240" s="80"/>
      <c r="Y240" s="80"/>
      <c r="Z240" s="80"/>
      <c r="AA240" s="80"/>
    </row>
    <row r="241" ht="15.75" customHeight="1">
      <c r="A241" s="4"/>
      <c r="B241" s="140"/>
      <c r="C241" s="141"/>
      <c r="D241" s="142"/>
      <c r="E241" s="80"/>
      <c r="F241" s="80"/>
      <c r="G241" s="80"/>
      <c r="H241" s="80"/>
      <c r="I241" s="80"/>
      <c r="J241" s="80"/>
      <c r="K241" s="80"/>
      <c r="L241" s="80"/>
      <c r="M241" s="80"/>
      <c r="N241" s="80"/>
      <c r="O241" s="80"/>
      <c r="P241" s="80"/>
      <c r="Q241" s="80"/>
      <c r="R241" s="80"/>
      <c r="S241" s="80"/>
      <c r="T241" s="80"/>
      <c r="U241" s="80"/>
      <c r="V241" s="80"/>
      <c r="W241" s="80"/>
      <c r="X241" s="80"/>
      <c r="Y241" s="80"/>
      <c r="Z241" s="80"/>
      <c r="AA241" s="80"/>
    </row>
    <row r="242" ht="15.75" customHeight="1">
      <c r="A242" s="4"/>
      <c r="B242" s="140"/>
      <c r="C242" s="141"/>
      <c r="D242" s="142"/>
      <c r="E242" s="80"/>
      <c r="F242" s="80"/>
      <c r="G242" s="80"/>
      <c r="H242" s="80"/>
      <c r="I242" s="80"/>
      <c r="J242" s="80"/>
      <c r="K242" s="80"/>
      <c r="L242" s="80"/>
      <c r="M242" s="80"/>
      <c r="N242" s="80"/>
      <c r="O242" s="80"/>
      <c r="P242" s="80"/>
      <c r="Q242" s="80"/>
      <c r="R242" s="80"/>
      <c r="S242" s="80"/>
      <c r="T242" s="80"/>
      <c r="U242" s="80"/>
      <c r="V242" s="80"/>
      <c r="W242" s="80"/>
      <c r="X242" s="80"/>
      <c r="Y242" s="80"/>
      <c r="Z242" s="80"/>
      <c r="AA242" s="80"/>
    </row>
    <row r="243" ht="15.75" customHeight="1">
      <c r="A243" s="4"/>
      <c r="B243" s="140"/>
      <c r="C243" s="141"/>
      <c r="D243" s="142"/>
      <c r="E243" s="80"/>
      <c r="F243" s="80"/>
      <c r="G243" s="80"/>
      <c r="H243" s="80"/>
      <c r="I243" s="80"/>
      <c r="J243" s="80"/>
      <c r="K243" s="80"/>
      <c r="L243" s="80"/>
      <c r="M243" s="80"/>
      <c r="N243" s="80"/>
      <c r="O243" s="80"/>
      <c r="P243" s="80"/>
      <c r="Q243" s="80"/>
      <c r="R243" s="80"/>
      <c r="S243" s="80"/>
      <c r="T243" s="80"/>
      <c r="U243" s="80"/>
      <c r="V243" s="80"/>
      <c r="W243" s="80"/>
      <c r="X243" s="80"/>
      <c r="Y243" s="80"/>
      <c r="Z243" s="80"/>
      <c r="AA243" s="80"/>
    </row>
    <row r="244" ht="15.75" customHeight="1">
      <c r="A244" s="4"/>
      <c r="B244" s="140"/>
      <c r="C244" s="141"/>
      <c r="D244" s="142"/>
      <c r="E244" s="80"/>
      <c r="F244" s="80"/>
      <c r="G244" s="80"/>
      <c r="H244" s="80"/>
      <c r="I244" s="80"/>
      <c r="J244" s="80"/>
      <c r="K244" s="80"/>
      <c r="L244" s="80"/>
      <c r="M244" s="80"/>
      <c r="N244" s="80"/>
      <c r="O244" s="80"/>
      <c r="P244" s="80"/>
      <c r="Q244" s="80"/>
      <c r="R244" s="80"/>
      <c r="S244" s="80"/>
      <c r="T244" s="80"/>
      <c r="U244" s="80"/>
      <c r="V244" s="80"/>
      <c r="W244" s="80"/>
      <c r="X244" s="80"/>
      <c r="Y244" s="80"/>
      <c r="Z244" s="80"/>
      <c r="AA244" s="80"/>
    </row>
    <row r="245" ht="15.75" customHeight="1">
      <c r="A245" s="4"/>
      <c r="B245" s="140"/>
      <c r="C245" s="141"/>
      <c r="D245" s="142"/>
      <c r="E245" s="80"/>
      <c r="F245" s="80"/>
      <c r="G245" s="80"/>
      <c r="H245" s="80"/>
      <c r="I245" s="80"/>
      <c r="J245" s="80"/>
      <c r="K245" s="80"/>
      <c r="L245" s="80"/>
      <c r="M245" s="80"/>
      <c r="N245" s="80"/>
      <c r="O245" s="80"/>
      <c r="P245" s="80"/>
      <c r="Q245" s="80"/>
      <c r="R245" s="80"/>
      <c r="S245" s="80"/>
      <c r="T245" s="80"/>
      <c r="U245" s="80"/>
      <c r="V245" s="80"/>
      <c r="W245" s="80"/>
      <c r="X245" s="80"/>
      <c r="Y245" s="80"/>
      <c r="Z245" s="80"/>
      <c r="AA245" s="80"/>
    </row>
    <row r="246" ht="15.75" customHeight="1">
      <c r="A246" s="4"/>
      <c r="B246" s="140"/>
      <c r="C246" s="141"/>
      <c r="D246" s="142"/>
      <c r="E246" s="80"/>
      <c r="F246" s="80"/>
      <c r="G246" s="80"/>
      <c r="H246" s="80"/>
      <c r="I246" s="80"/>
      <c r="J246" s="80"/>
      <c r="K246" s="80"/>
      <c r="L246" s="80"/>
      <c r="M246" s="80"/>
      <c r="N246" s="80"/>
      <c r="O246" s="80"/>
      <c r="P246" s="80"/>
      <c r="Q246" s="80"/>
      <c r="R246" s="80"/>
      <c r="S246" s="80"/>
      <c r="T246" s="80"/>
      <c r="U246" s="80"/>
      <c r="V246" s="80"/>
      <c r="W246" s="80"/>
      <c r="X246" s="80"/>
      <c r="Y246" s="80"/>
      <c r="Z246" s="80"/>
      <c r="AA246" s="80"/>
    </row>
    <row r="247" ht="15.75" customHeight="1">
      <c r="A247" s="4"/>
      <c r="B247" s="140"/>
      <c r="C247" s="141"/>
      <c r="D247" s="142"/>
      <c r="E247" s="80"/>
      <c r="F247" s="80"/>
      <c r="G247" s="80"/>
      <c r="H247" s="80"/>
      <c r="I247" s="80"/>
      <c r="J247" s="80"/>
      <c r="K247" s="80"/>
      <c r="L247" s="80"/>
      <c r="M247" s="80"/>
      <c r="N247" s="80"/>
      <c r="O247" s="80"/>
      <c r="P247" s="80"/>
      <c r="Q247" s="80"/>
      <c r="R247" s="80"/>
      <c r="S247" s="80"/>
      <c r="T247" s="80"/>
      <c r="U247" s="80"/>
      <c r="V247" s="80"/>
      <c r="W247" s="80"/>
      <c r="X247" s="80"/>
      <c r="Y247" s="80"/>
      <c r="Z247" s="80"/>
      <c r="AA247" s="80"/>
    </row>
    <row r="248" ht="15.75" customHeight="1">
      <c r="A248" s="4"/>
      <c r="B248" s="140"/>
      <c r="C248" s="141"/>
      <c r="D248" s="142"/>
      <c r="E248" s="80"/>
      <c r="F248" s="80"/>
      <c r="G248" s="80"/>
      <c r="H248" s="80"/>
      <c r="I248" s="80"/>
      <c r="J248" s="80"/>
      <c r="K248" s="80"/>
      <c r="L248" s="80"/>
      <c r="M248" s="80"/>
      <c r="N248" s="80"/>
      <c r="O248" s="80"/>
      <c r="P248" s="80"/>
      <c r="Q248" s="80"/>
      <c r="R248" s="80"/>
      <c r="S248" s="80"/>
      <c r="T248" s="80"/>
      <c r="U248" s="80"/>
      <c r="V248" s="80"/>
      <c r="W248" s="80"/>
      <c r="X248" s="80"/>
      <c r="Y248" s="80"/>
      <c r="Z248" s="80"/>
      <c r="AA248" s="80"/>
    </row>
    <row r="249" ht="15.75" customHeight="1">
      <c r="A249" s="4"/>
      <c r="B249" s="140"/>
      <c r="C249" s="141"/>
      <c r="D249" s="142"/>
      <c r="E249" s="80"/>
      <c r="F249" s="80"/>
      <c r="G249" s="80"/>
      <c r="H249" s="80"/>
      <c r="I249" s="80"/>
      <c r="J249" s="80"/>
      <c r="K249" s="80"/>
      <c r="L249" s="80"/>
      <c r="M249" s="80"/>
      <c r="N249" s="80"/>
      <c r="O249" s="80"/>
      <c r="P249" s="80"/>
      <c r="Q249" s="80"/>
      <c r="R249" s="80"/>
      <c r="S249" s="80"/>
      <c r="T249" s="80"/>
      <c r="U249" s="80"/>
      <c r="V249" s="80"/>
      <c r="W249" s="80"/>
      <c r="X249" s="80"/>
      <c r="Y249" s="80"/>
      <c r="Z249" s="80"/>
      <c r="AA249" s="80"/>
    </row>
    <row r="250" ht="15.75" customHeight="1">
      <c r="A250" s="4"/>
      <c r="B250" s="140"/>
      <c r="C250" s="141"/>
      <c r="D250" s="142"/>
      <c r="E250" s="80"/>
      <c r="F250" s="80"/>
      <c r="G250" s="80"/>
      <c r="H250" s="80"/>
      <c r="I250" s="80"/>
      <c r="J250" s="80"/>
      <c r="K250" s="80"/>
      <c r="L250" s="80"/>
      <c r="M250" s="80"/>
      <c r="N250" s="80"/>
      <c r="O250" s="80"/>
      <c r="P250" s="80"/>
      <c r="Q250" s="80"/>
      <c r="R250" s="80"/>
      <c r="S250" s="80"/>
      <c r="T250" s="80"/>
      <c r="U250" s="80"/>
      <c r="V250" s="80"/>
      <c r="W250" s="80"/>
      <c r="X250" s="80"/>
      <c r="Y250" s="80"/>
      <c r="Z250" s="80"/>
      <c r="AA250" s="80"/>
    </row>
    <row r="251" ht="15.75" customHeight="1">
      <c r="A251" s="4"/>
      <c r="B251" s="140"/>
      <c r="C251" s="141"/>
      <c r="D251" s="142"/>
      <c r="E251" s="80"/>
      <c r="F251" s="80"/>
      <c r="G251" s="80"/>
      <c r="H251" s="80"/>
      <c r="I251" s="80"/>
      <c r="J251" s="80"/>
      <c r="K251" s="80"/>
      <c r="L251" s="80"/>
      <c r="M251" s="80"/>
      <c r="N251" s="80"/>
      <c r="O251" s="80"/>
      <c r="P251" s="80"/>
      <c r="Q251" s="80"/>
      <c r="R251" s="80"/>
      <c r="S251" s="80"/>
      <c r="T251" s="80"/>
      <c r="U251" s="80"/>
      <c r="V251" s="80"/>
      <c r="W251" s="80"/>
      <c r="X251" s="80"/>
      <c r="Y251" s="80"/>
      <c r="Z251" s="80"/>
      <c r="AA251" s="80"/>
    </row>
    <row r="252" ht="15.75" customHeight="1">
      <c r="A252" s="4"/>
      <c r="B252" s="140"/>
      <c r="C252" s="141"/>
      <c r="D252" s="142"/>
      <c r="E252" s="80"/>
      <c r="F252" s="80"/>
      <c r="G252" s="80"/>
      <c r="H252" s="80"/>
      <c r="I252" s="80"/>
      <c r="J252" s="80"/>
      <c r="K252" s="80"/>
      <c r="L252" s="80"/>
      <c r="M252" s="80"/>
      <c r="N252" s="80"/>
      <c r="O252" s="80"/>
      <c r="P252" s="80"/>
      <c r="Q252" s="80"/>
      <c r="R252" s="80"/>
      <c r="S252" s="80"/>
      <c r="T252" s="80"/>
      <c r="U252" s="80"/>
      <c r="V252" s="80"/>
      <c r="W252" s="80"/>
      <c r="X252" s="80"/>
      <c r="Y252" s="80"/>
      <c r="Z252" s="80"/>
      <c r="AA252" s="80"/>
    </row>
    <row r="253" ht="15.75" customHeight="1">
      <c r="A253" s="4"/>
      <c r="B253" s="140"/>
      <c r="C253" s="141"/>
      <c r="D253" s="142"/>
      <c r="E253" s="80"/>
      <c r="F253" s="80"/>
      <c r="G253" s="80"/>
      <c r="H253" s="80"/>
      <c r="I253" s="80"/>
      <c r="J253" s="80"/>
      <c r="K253" s="80"/>
      <c r="L253" s="80"/>
      <c r="M253" s="80"/>
      <c r="N253" s="80"/>
      <c r="O253" s="80"/>
      <c r="P253" s="80"/>
      <c r="Q253" s="80"/>
      <c r="R253" s="80"/>
      <c r="S253" s="80"/>
      <c r="T253" s="80"/>
      <c r="U253" s="80"/>
      <c r="V253" s="80"/>
      <c r="W253" s="80"/>
      <c r="X253" s="80"/>
      <c r="Y253" s="80"/>
      <c r="Z253" s="80"/>
      <c r="AA253" s="80"/>
    </row>
    <row r="254" ht="15.75" customHeight="1">
      <c r="A254" s="4"/>
      <c r="B254" s="140"/>
      <c r="C254" s="141"/>
      <c r="D254" s="142"/>
      <c r="E254" s="80"/>
      <c r="F254" s="80"/>
      <c r="G254" s="80"/>
      <c r="H254" s="80"/>
      <c r="I254" s="80"/>
      <c r="J254" s="80"/>
      <c r="K254" s="80"/>
      <c r="L254" s="80"/>
      <c r="M254" s="80"/>
      <c r="N254" s="80"/>
      <c r="O254" s="80"/>
      <c r="P254" s="80"/>
      <c r="Q254" s="80"/>
      <c r="R254" s="80"/>
      <c r="S254" s="80"/>
      <c r="T254" s="80"/>
      <c r="U254" s="80"/>
      <c r="V254" s="80"/>
      <c r="W254" s="80"/>
      <c r="X254" s="80"/>
      <c r="Y254" s="80"/>
      <c r="Z254" s="80"/>
      <c r="AA254" s="80"/>
    </row>
    <row r="255" ht="15.75" customHeight="1">
      <c r="A255" s="4"/>
      <c r="B255" s="140"/>
      <c r="C255" s="141"/>
      <c r="D255" s="142"/>
      <c r="E255" s="80"/>
      <c r="F255" s="80"/>
      <c r="G255" s="80"/>
      <c r="H255" s="80"/>
      <c r="I255" s="80"/>
      <c r="J255" s="80"/>
      <c r="K255" s="80"/>
      <c r="L255" s="80"/>
      <c r="M255" s="80"/>
      <c r="N255" s="80"/>
      <c r="O255" s="80"/>
      <c r="P255" s="80"/>
      <c r="Q255" s="80"/>
      <c r="R255" s="80"/>
      <c r="S255" s="80"/>
      <c r="T255" s="80"/>
      <c r="U255" s="80"/>
      <c r="V255" s="80"/>
      <c r="W255" s="80"/>
      <c r="X255" s="80"/>
      <c r="Y255" s="80"/>
      <c r="Z255" s="80"/>
      <c r="AA255" s="80"/>
    </row>
    <row r="256" ht="15.75" customHeight="1">
      <c r="A256" s="4"/>
      <c r="B256" s="140"/>
      <c r="C256" s="141"/>
      <c r="D256" s="142"/>
      <c r="E256" s="80"/>
      <c r="F256" s="80"/>
      <c r="G256" s="80"/>
      <c r="H256" s="80"/>
      <c r="I256" s="80"/>
      <c r="J256" s="80"/>
      <c r="K256" s="80"/>
      <c r="L256" s="80"/>
      <c r="M256" s="80"/>
      <c r="N256" s="80"/>
      <c r="O256" s="80"/>
      <c r="P256" s="80"/>
      <c r="Q256" s="80"/>
      <c r="R256" s="80"/>
      <c r="S256" s="80"/>
      <c r="T256" s="80"/>
      <c r="U256" s="80"/>
      <c r="V256" s="80"/>
      <c r="W256" s="80"/>
      <c r="X256" s="80"/>
      <c r="Y256" s="80"/>
      <c r="Z256" s="80"/>
      <c r="AA256" s="80"/>
    </row>
    <row r="257" ht="15.75" customHeight="1">
      <c r="A257" s="4"/>
      <c r="B257" s="140"/>
      <c r="C257" s="141"/>
      <c r="D257" s="142"/>
      <c r="E257" s="80"/>
      <c r="F257" s="80"/>
      <c r="G257" s="80"/>
      <c r="H257" s="80"/>
      <c r="I257" s="80"/>
      <c r="J257" s="80"/>
      <c r="K257" s="80"/>
      <c r="L257" s="80"/>
      <c r="M257" s="80"/>
      <c r="N257" s="80"/>
      <c r="O257" s="80"/>
      <c r="P257" s="80"/>
      <c r="Q257" s="80"/>
      <c r="R257" s="80"/>
      <c r="S257" s="80"/>
      <c r="T257" s="80"/>
      <c r="U257" s="80"/>
      <c r="V257" s="80"/>
      <c r="W257" s="80"/>
      <c r="X257" s="80"/>
      <c r="Y257" s="80"/>
      <c r="Z257" s="80"/>
      <c r="AA257" s="80"/>
    </row>
    <row r="258" ht="15.75" customHeight="1">
      <c r="A258" s="4"/>
      <c r="B258" s="140"/>
      <c r="C258" s="141"/>
      <c r="D258" s="142"/>
      <c r="E258" s="80"/>
      <c r="F258" s="80"/>
      <c r="G258" s="80"/>
      <c r="H258" s="80"/>
      <c r="I258" s="80"/>
      <c r="J258" s="80"/>
      <c r="K258" s="80"/>
      <c r="L258" s="80"/>
      <c r="M258" s="80"/>
      <c r="N258" s="80"/>
      <c r="O258" s="80"/>
      <c r="P258" s="80"/>
      <c r="Q258" s="80"/>
      <c r="R258" s="80"/>
      <c r="S258" s="80"/>
      <c r="T258" s="80"/>
      <c r="U258" s="80"/>
      <c r="V258" s="80"/>
      <c r="W258" s="80"/>
      <c r="X258" s="80"/>
      <c r="Y258" s="80"/>
      <c r="Z258" s="80"/>
      <c r="AA258" s="80"/>
    </row>
    <row r="259" ht="15.75" customHeight="1">
      <c r="A259" s="4"/>
      <c r="B259" s="140"/>
      <c r="C259" s="141"/>
      <c r="D259" s="142"/>
      <c r="E259" s="80"/>
      <c r="F259" s="80"/>
      <c r="G259" s="80"/>
      <c r="H259" s="80"/>
      <c r="I259" s="80"/>
      <c r="J259" s="80"/>
      <c r="K259" s="80"/>
      <c r="L259" s="80"/>
      <c r="M259" s="80"/>
      <c r="N259" s="80"/>
      <c r="O259" s="80"/>
      <c r="P259" s="80"/>
      <c r="Q259" s="80"/>
      <c r="R259" s="80"/>
      <c r="S259" s="80"/>
      <c r="T259" s="80"/>
      <c r="U259" s="80"/>
      <c r="V259" s="80"/>
      <c r="W259" s="80"/>
      <c r="X259" s="80"/>
      <c r="Y259" s="80"/>
      <c r="Z259" s="80"/>
      <c r="AA259" s="80"/>
    </row>
    <row r="260" ht="15.75" customHeight="1">
      <c r="A260" s="4"/>
      <c r="B260" s="140"/>
      <c r="C260" s="141"/>
      <c r="D260" s="142"/>
      <c r="E260" s="80"/>
      <c r="F260" s="80"/>
      <c r="G260" s="80"/>
      <c r="H260" s="80"/>
      <c r="I260" s="80"/>
      <c r="J260" s="80"/>
      <c r="K260" s="80"/>
      <c r="L260" s="80"/>
      <c r="M260" s="80"/>
      <c r="N260" s="80"/>
      <c r="O260" s="80"/>
      <c r="P260" s="80"/>
      <c r="Q260" s="80"/>
      <c r="R260" s="80"/>
      <c r="S260" s="80"/>
      <c r="T260" s="80"/>
      <c r="U260" s="80"/>
      <c r="V260" s="80"/>
      <c r="W260" s="80"/>
      <c r="X260" s="80"/>
      <c r="Y260" s="80"/>
      <c r="Z260" s="80"/>
      <c r="AA260" s="80"/>
    </row>
    <row r="261" ht="15.75" customHeight="1">
      <c r="A261" s="4"/>
      <c r="B261" s="140"/>
      <c r="C261" s="141"/>
      <c r="D261" s="142"/>
      <c r="E261" s="80"/>
      <c r="F261" s="80"/>
      <c r="G261" s="80"/>
      <c r="H261" s="80"/>
      <c r="I261" s="80"/>
      <c r="J261" s="80"/>
      <c r="K261" s="80"/>
      <c r="L261" s="80"/>
      <c r="M261" s="80"/>
      <c r="N261" s="80"/>
      <c r="O261" s="80"/>
      <c r="P261" s="80"/>
      <c r="Q261" s="80"/>
      <c r="R261" s="80"/>
      <c r="S261" s="80"/>
      <c r="T261" s="80"/>
      <c r="U261" s="80"/>
      <c r="V261" s="80"/>
      <c r="W261" s="80"/>
      <c r="X261" s="80"/>
      <c r="Y261" s="80"/>
      <c r="Z261" s="80"/>
      <c r="AA261" s="80"/>
    </row>
    <row r="262" ht="15.75" customHeight="1">
      <c r="A262" s="4"/>
      <c r="B262" s="140"/>
      <c r="C262" s="141"/>
      <c r="D262" s="142"/>
      <c r="E262" s="80"/>
      <c r="F262" s="80"/>
      <c r="G262" s="80"/>
      <c r="H262" s="80"/>
      <c r="I262" s="80"/>
      <c r="J262" s="80"/>
      <c r="K262" s="80"/>
      <c r="L262" s="80"/>
      <c r="M262" s="80"/>
      <c r="N262" s="80"/>
      <c r="O262" s="80"/>
      <c r="P262" s="80"/>
      <c r="Q262" s="80"/>
      <c r="R262" s="80"/>
      <c r="S262" s="80"/>
      <c r="T262" s="80"/>
      <c r="U262" s="80"/>
      <c r="V262" s="80"/>
      <c r="W262" s="80"/>
      <c r="X262" s="80"/>
      <c r="Y262" s="80"/>
      <c r="Z262" s="80"/>
      <c r="AA262" s="80"/>
    </row>
    <row r="263" ht="15.75" customHeight="1">
      <c r="A263" s="4"/>
      <c r="B263" s="140"/>
      <c r="C263" s="141"/>
      <c r="D263" s="142"/>
      <c r="E263" s="80"/>
      <c r="F263" s="80"/>
      <c r="G263" s="80"/>
      <c r="H263" s="80"/>
      <c r="I263" s="80"/>
      <c r="J263" s="80"/>
      <c r="K263" s="80"/>
      <c r="L263" s="80"/>
      <c r="M263" s="80"/>
      <c r="N263" s="80"/>
      <c r="O263" s="80"/>
      <c r="P263" s="80"/>
      <c r="Q263" s="80"/>
      <c r="R263" s="80"/>
      <c r="S263" s="80"/>
      <c r="T263" s="80"/>
      <c r="U263" s="80"/>
      <c r="V263" s="80"/>
      <c r="W263" s="80"/>
      <c r="X263" s="80"/>
      <c r="Y263" s="80"/>
      <c r="Z263" s="80"/>
      <c r="AA263" s="80"/>
    </row>
    <row r="264" ht="15.75" customHeight="1">
      <c r="A264" s="4"/>
      <c r="B264" s="140"/>
      <c r="C264" s="141"/>
      <c r="D264" s="142"/>
      <c r="E264" s="80"/>
      <c r="F264" s="80"/>
      <c r="G264" s="80"/>
      <c r="H264" s="80"/>
      <c r="I264" s="80"/>
      <c r="J264" s="80"/>
      <c r="K264" s="80"/>
      <c r="L264" s="80"/>
      <c r="M264" s="80"/>
      <c r="N264" s="80"/>
      <c r="O264" s="80"/>
      <c r="P264" s="80"/>
      <c r="Q264" s="80"/>
      <c r="R264" s="80"/>
      <c r="S264" s="80"/>
      <c r="T264" s="80"/>
      <c r="U264" s="80"/>
      <c r="V264" s="80"/>
      <c r="W264" s="80"/>
      <c r="X264" s="80"/>
      <c r="Y264" s="80"/>
      <c r="Z264" s="80"/>
      <c r="AA264" s="80"/>
    </row>
    <row r="265" ht="15.75" customHeight="1">
      <c r="A265" s="4"/>
      <c r="B265" s="140"/>
      <c r="C265" s="141"/>
      <c r="D265" s="142"/>
      <c r="E265" s="80"/>
      <c r="F265" s="80"/>
      <c r="G265" s="80"/>
      <c r="H265" s="80"/>
      <c r="I265" s="80"/>
      <c r="J265" s="80"/>
      <c r="K265" s="80"/>
      <c r="L265" s="80"/>
      <c r="M265" s="80"/>
      <c r="N265" s="80"/>
      <c r="O265" s="80"/>
      <c r="P265" s="80"/>
      <c r="Q265" s="80"/>
      <c r="R265" s="80"/>
      <c r="S265" s="80"/>
      <c r="T265" s="80"/>
      <c r="U265" s="80"/>
      <c r="V265" s="80"/>
      <c r="W265" s="80"/>
      <c r="X265" s="80"/>
      <c r="Y265" s="80"/>
      <c r="Z265" s="80"/>
      <c r="AA265" s="80"/>
    </row>
    <row r="266" ht="15.75" customHeight="1">
      <c r="A266" s="4"/>
      <c r="B266" s="140"/>
      <c r="C266" s="141"/>
      <c r="D266" s="142"/>
      <c r="E266" s="80"/>
      <c r="F266" s="80"/>
      <c r="G266" s="80"/>
      <c r="H266" s="80"/>
      <c r="I266" s="80"/>
      <c r="J266" s="80"/>
      <c r="K266" s="80"/>
      <c r="L266" s="80"/>
      <c r="M266" s="80"/>
      <c r="N266" s="80"/>
      <c r="O266" s="80"/>
      <c r="P266" s="80"/>
      <c r="Q266" s="80"/>
      <c r="R266" s="80"/>
      <c r="S266" s="80"/>
      <c r="T266" s="80"/>
      <c r="U266" s="80"/>
      <c r="V266" s="80"/>
      <c r="W266" s="80"/>
      <c r="X266" s="80"/>
      <c r="Y266" s="80"/>
      <c r="Z266" s="80"/>
      <c r="AA266" s="80"/>
    </row>
    <row r="267" ht="15.75" customHeight="1">
      <c r="A267" s="4"/>
      <c r="B267" s="140"/>
      <c r="C267" s="141"/>
      <c r="D267" s="142"/>
      <c r="E267" s="80"/>
      <c r="F267" s="80"/>
      <c r="G267" s="80"/>
      <c r="H267" s="80"/>
      <c r="I267" s="80"/>
      <c r="J267" s="80"/>
      <c r="K267" s="80"/>
      <c r="L267" s="80"/>
      <c r="M267" s="80"/>
      <c r="N267" s="80"/>
      <c r="O267" s="80"/>
      <c r="P267" s="80"/>
      <c r="Q267" s="80"/>
      <c r="R267" s="80"/>
      <c r="S267" s="80"/>
      <c r="T267" s="80"/>
      <c r="U267" s="80"/>
      <c r="V267" s="80"/>
      <c r="W267" s="80"/>
      <c r="X267" s="80"/>
      <c r="Y267" s="80"/>
      <c r="Z267" s="80"/>
      <c r="AA267" s="80"/>
    </row>
    <row r="268" ht="15.75" customHeight="1">
      <c r="A268" s="4"/>
      <c r="B268" s="140"/>
      <c r="C268" s="141"/>
      <c r="D268" s="142"/>
      <c r="E268" s="80"/>
      <c r="F268" s="80"/>
      <c r="G268" s="80"/>
      <c r="H268" s="80"/>
      <c r="I268" s="80"/>
      <c r="J268" s="80"/>
      <c r="K268" s="80"/>
      <c r="L268" s="80"/>
      <c r="M268" s="80"/>
      <c r="N268" s="80"/>
      <c r="O268" s="80"/>
      <c r="P268" s="80"/>
      <c r="Q268" s="80"/>
      <c r="R268" s="80"/>
      <c r="S268" s="80"/>
      <c r="T268" s="80"/>
      <c r="U268" s="80"/>
      <c r="V268" s="80"/>
      <c r="W268" s="80"/>
      <c r="X268" s="80"/>
      <c r="Y268" s="80"/>
      <c r="Z268" s="80"/>
      <c r="AA268" s="80"/>
    </row>
    <row r="269" ht="15.75" customHeight="1">
      <c r="A269" s="4"/>
      <c r="B269" s="140"/>
      <c r="C269" s="141"/>
      <c r="D269" s="142"/>
      <c r="E269" s="80"/>
      <c r="F269" s="80"/>
      <c r="G269" s="80"/>
      <c r="H269" s="80"/>
      <c r="I269" s="80"/>
      <c r="J269" s="80"/>
      <c r="K269" s="80"/>
      <c r="L269" s="80"/>
      <c r="M269" s="80"/>
      <c r="N269" s="80"/>
      <c r="O269" s="80"/>
      <c r="P269" s="80"/>
      <c r="Q269" s="80"/>
      <c r="R269" s="80"/>
      <c r="S269" s="80"/>
      <c r="T269" s="80"/>
      <c r="U269" s="80"/>
      <c r="V269" s="80"/>
      <c r="W269" s="80"/>
      <c r="X269" s="80"/>
      <c r="Y269" s="80"/>
      <c r="Z269" s="80"/>
      <c r="AA269" s="80"/>
    </row>
    <row r="270" ht="15.75" customHeight="1">
      <c r="A270" s="4"/>
      <c r="B270" s="140"/>
      <c r="C270" s="141"/>
      <c r="D270" s="142"/>
      <c r="E270" s="80"/>
      <c r="F270" s="80"/>
      <c r="G270" s="80"/>
      <c r="H270" s="80"/>
      <c r="I270" s="80"/>
      <c r="J270" s="80"/>
      <c r="K270" s="80"/>
      <c r="L270" s="80"/>
      <c r="M270" s="80"/>
      <c r="N270" s="80"/>
      <c r="O270" s="80"/>
      <c r="P270" s="80"/>
      <c r="Q270" s="80"/>
      <c r="R270" s="80"/>
      <c r="S270" s="80"/>
      <c r="T270" s="80"/>
      <c r="U270" s="80"/>
      <c r="V270" s="80"/>
      <c r="W270" s="80"/>
      <c r="X270" s="80"/>
      <c r="Y270" s="80"/>
      <c r="Z270" s="80"/>
      <c r="AA270" s="80"/>
    </row>
    <row r="271" ht="15.75" customHeight="1">
      <c r="A271" s="4"/>
      <c r="B271" s="140"/>
      <c r="C271" s="141"/>
      <c r="D271" s="142"/>
      <c r="E271" s="80"/>
      <c r="F271" s="80"/>
      <c r="G271" s="80"/>
      <c r="H271" s="80"/>
      <c r="I271" s="80"/>
      <c r="J271" s="80"/>
      <c r="K271" s="80"/>
      <c r="L271" s="80"/>
      <c r="M271" s="80"/>
      <c r="N271" s="80"/>
      <c r="O271" s="80"/>
      <c r="P271" s="80"/>
      <c r="Q271" s="80"/>
      <c r="R271" s="80"/>
      <c r="S271" s="80"/>
      <c r="T271" s="80"/>
      <c r="U271" s="80"/>
      <c r="V271" s="80"/>
      <c r="W271" s="80"/>
      <c r="X271" s="80"/>
      <c r="Y271" s="80"/>
      <c r="Z271" s="80"/>
      <c r="AA271" s="80"/>
    </row>
    <row r="272" ht="15.75" customHeight="1">
      <c r="A272" s="4"/>
      <c r="B272" s="140"/>
      <c r="C272" s="141"/>
      <c r="D272" s="142"/>
      <c r="E272" s="80"/>
      <c r="F272" s="80"/>
      <c r="G272" s="80"/>
      <c r="H272" s="80"/>
      <c r="I272" s="80"/>
      <c r="J272" s="80"/>
      <c r="K272" s="80"/>
      <c r="L272" s="80"/>
      <c r="M272" s="80"/>
      <c r="N272" s="80"/>
      <c r="O272" s="80"/>
      <c r="P272" s="80"/>
      <c r="Q272" s="80"/>
      <c r="R272" s="80"/>
      <c r="S272" s="80"/>
      <c r="T272" s="80"/>
      <c r="U272" s="80"/>
      <c r="V272" s="80"/>
      <c r="W272" s="80"/>
      <c r="X272" s="80"/>
      <c r="Y272" s="80"/>
      <c r="Z272" s="80"/>
      <c r="AA272" s="80"/>
    </row>
    <row r="273" ht="15.75" customHeight="1">
      <c r="A273" s="4"/>
      <c r="B273" s="140"/>
      <c r="C273" s="141"/>
      <c r="D273" s="142"/>
      <c r="E273" s="80"/>
      <c r="F273" s="80"/>
      <c r="G273" s="80"/>
      <c r="H273" s="80"/>
      <c r="I273" s="80"/>
      <c r="J273" s="80"/>
      <c r="K273" s="80"/>
      <c r="L273" s="80"/>
      <c r="M273" s="80"/>
      <c r="N273" s="80"/>
      <c r="O273" s="80"/>
      <c r="P273" s="80"/>
      <c r="Q273" s="80"/>
      <c r="R273" s="80"/>
      <c r="S273" s="80"/>
      <c r="T273" s="80"/>
      <c r="U273" s="80"/>
      <c r="V273" s="80"/>
      <c r="W273" s="80"/>
      <c r="X273" s="80"/>
      <c r="Y273" s="80"/>
      <c r="Z273" s="80"/>
      <c r="AA273" s="80"/>
    </row>
    <row r="274" ht="15.75" customHeight="1">
      <c r="A274" s="4"/>
      <c r="B274" s="140"/>
      <c r="C274" s="141"/>
      <c r="D274" s="142"/>
      <c r="E274" s="80"/>
      <c r="F274" s="80"/>
      <c r="G274" s="80"/>
      <c r="H274" s="80"/>
      <c r="I274" s="80"/>
      <c r="J274" s="80"/>
      <c r="K274" s="80"/>
      <c r="L274" s="80"/>
      <c r="M274" s="80"/>
      <c r="N274" s="80"/>
      <c r="O274" s="80"/>
      <c r="P274" s="80"/>
      <c r="Q274" s="80"/>
      <c r="R274" s="80"/>
      <c r="S274" s="80"/>
      <c r="T274" s="80"/>
      <c r="U274" s="80"/>
      <c r="V274" s="80"/>
      <c r="W274" s="80"/>
      <c r="X274" s="80"/>
      <c r="Y274" s="80"/>
      <c r="Z274" s="80"/>
      <c r="AA274" s="80"/>
    </row>
    <row r="275" ht="15.75" customHeight="1">
      <c r="A275" s="4"/>
      <c r="B275" s="140"/>
      <c r="C275" s="141"/>
      <c r="D275" s="142"/>
      <c r="E275" s="80"/>
      <c r="F275" s="80"/>
      <c r="G275" s="80"/>
      <c r="H275" s="80"/>
      <c r="I275" s="80"/>
      <c r="J275" s="80"/>
      <c r="K275" s="80"/>
      <c r="L275" s="80"/>
      <c r="M275" s="80"/>
      <c r="N275" s="80"/>
      <c r="O275" s="80"/>
      <c r="P275" s="80"/>
      <c r="Q275" s="80"/>
      <c r="R275" s="80"/>
      <c r="S275" s="80"/>
      <c r="T275" s="80"/>
      <c r="U275" s="80"/>
      <c r="V275" s="80"/>
      <c r="W275" s="80"/>
      <c r="X275" s="80"/>
      <c r="Y275" s="80"/>
      <c r="Z275" s="80"/>
      <c r="AA275" s="80"/>
    </row>
    <row r="276" ht="15.75" customHeight="1">
      <c r="A276" s="4"/>
      <c r="B276" s="140"/>
      <c r="C276" s="141"/>
      <c r="D276" s="142"/>
      <c r="E276" s="80"/>
      <c r="F276" s="80"/>
      <c r="G276" s="80"/>
      <c r="H276" s="80"/>
      <c r="I276" s="80"/>
      <c r="J276" s="80"/>
      <c r="K276" s="80"/>
      <c r="L276" s="80"/>
      <c r="M276" s="80"/>
      <c r="N276" s="80"/>
      <c r="O276" s="80"/>
      <c r="P276" s="80"/>
      <c r="Q276" s="80"/>
      <c r="R276" s="80"/>
      <c r="S276" s="80"/>
      <c r="T276" s="80"/>
      <c r="U276" s="80"/>
      <c r="V276" s="80"/>
      <c r="W276" s="80"/>
      <c r="X276" s="80"/>
      <c r="Y276" s="80"/>
      <c r="Z276" s="80"/>
      <c r="AA276" s="80"/>
    </row>
    <row r="277" ht="15.75" customHeight="1">
      <c r="A277" s="4"/>
      <c r="B277" s="140"/>
      <c r="C277" s="141"/>
      <c r="D277" s="142"/>
      <c r="E277" s="80"/>
      <c r="F277" s="80"/>
      <c r="G277" s="80"/>
      <c r="H277" s="80"/>
      <c r="I277" s="80"/>
      <c r="J277" s="80"/>
      <c r="K277" s="80"/>
      <c r="L277" s="80"/>
      <c r="M277" s="80"/>
      <c r="N277" s="80"/>
      <c r="O277" s="80"/>
      <c r="P277" s="80"/>
      <c r="Q277" s="80"/>
      <c r="R277" s="80"/>
      <c r="S277" s="80"/>
      <c r="T277" s="80"/>
      <c r="U277" s="80"/>
      <c r="V277" s="80"/>
      <c r="W277" s="80"/>
      <c r="X277" s="80"/>
      <c r="Y277" s="80"/>
      <c r="Z277" s="80"/>
      <c r="AA277" s="80"/>
    </row>
    <row r="278" ht="15.75" customHeight="1">
      <c r="A278" s="4"/>
      <c r="B278" s="140"/>
      <c r="C278" s="141"/>
      <c r="D278" s="142"/>
      <c r="E278" s="80"/>
      <c r="F278" s="80"/>
      <c r="G278" s="80"/>
      <c r="H278" s="80"/>
      <c r="I278" s="80"/>
      <c r="J278" s="80"/>
      <c r="K278" s="80"/>
      <c r="L278" s="80"/>
      <c r="M278" s="80"/>
      <c r="N278" s="80"/>
      <c r="O278" s="80"/>
      <c r="P278" s="80"/>
      <c r="Q278" s="80"/>
      <c r="R278" s="80"/>
      <c r="S278" s="80"/>
      <c r="T278" s="80"/>
      <c r="U278" s="80"/>
      <c r="V278" s="80"/>
      <c r="W278" s="80"/>
      <c r="X278" s="80"/>
      <c r="Y278" s="80"/>
      <c r="Z278" s="80"/>
      <c r="AA278" s="80"/>
    </row>
    <row r="279" ht="15.75" customHeight="1">
      <c r="A279" s="4"/>
      <c r="B279" s="140"/>
      <c r="C279" s="141"/>
      <c r="D279" s="142"/>
      <c r="E279" s="80"/>
      <c r="F279" s="80"/>
      <c r="G279" s="80"/>
      <c r="H279" s="80"/>
      <c r="I279" s="80"/>
      <c r="J279" s="80"/>
      <c r="K279" s="80"/>
      <c r="L279" s="80"/>
      <c r="M279" s="80"/>
      <c r="N279" s="80"/>
      <c r="O279" s="80"/>
      <c r="P279" s="80"/>
      <c r="Q279" s="80"/>
      <c r="R279" s="80"/>
      <c r="S279" s="80"/>
      <c r="T279" s="80"/>
      <c r="U279" s="80"/>
      <c r="V279" s="80"/>
      <c r="W279" s="80"/>
      <c r="X279" s="80"/>
      <c r="Y279" s="80"/>
      <c r="Z279" s="80"/>
      <c r="AA279" s="80"/>
    </row>
    <row r="280" ht="15.75" customHeight="1">
      <c r="A280" s="4"/>
      <c r="B280" s="140"/>
      <c r="C280" s="141"/>
      <c r="D280" s="142"/>
      <c r="E280" s="80"/>
      <c r="F280" s="80"/>
      <c r="G280" s="80"/>
      <c r="H280" s="80"/>
      <c r="I280" s="80"/>
      <c r="J280" s="80"/>
      <c r="K280" s="80"/>
      <c r="L280" s="80"/>
      <c r="M280" s="80"/>
      <c r="N280" s="80"/>
      <c r="O280" s="80"/>
      <c r="P280" s="80"/>
      <c r="Q280" s="80"/>
      <c r="R280" s="80"/>
      <c r="S280" s="80"/>
      <c r="T280" s="80"/>
      <c r="U280" s="80"/>
      <c r="V280" s="80"/>
      <c r="W280" s="80"/>
      <c r="X280" s="80"/>
      <c r="Y280" s="80"/>
      <c r="Z280" s="80"/>
      <c r="AA280" s="80"/>
    </row>
    <row r="281" ht="15.75" customHeight="1">
      <c r="A281" s="4"/>
      <c r="B281" s="140"/>
      <c r="C281" s="141"/>
      <c r="D281" s="142"/>
      <c r="E281" s="80"/>
      <c r="F281" s="80"/>
      <c r="G281" s="80"/>
      <c r="H281" s="80"/>
      <c r="I281" s="80"/>
      <c r="J281" s="80"/>
      <c r="K281" s="80"/>
      <c r="L281" s="80"/>
      <c r="M281" s="80"/>
      <c r="N281" s="80"/>
      <c r="O281" s="80"/>
      <c r="P281" s="80"/>
      <c r="Q281" s="80"/>
      <c r="R281" s="80"/>
      <c r="S281" s="80"/>
      <c r="T281" s="80"/>
      <c r="U281" s="80"/>
      <c r="V281" s="80"/>
      <c r="W281" s="80"/>
      <c r="X281" s="80"/>
      <c r="Y281" s="80"/>
      <c r="Z281" s="80"/>
      <c r="AA281" s="80"/>
    </row>
    <row r="282" ht="15.75" customHeight="1">
      <c r="A282" s="4"/>
      <c r="B282" s="140"/>
      <c r="C282" s="141"/>
      <c r="D282" s="142"/>
      <c r="E282" s="80"/>
      <c r="F282" s="80"/>
      <c r="G282" s="80"/>
      <c r="H282" s="80"/>
      <c r="I282" s="80"/>
      <c r="J282" s="80"/>
      <c r="K282" s="80"/>
      <c r="L282" s="80"/>
      <c r="M282" s="80"/>
      <c r="N282" s="80"/>
      <c r="O282" s="80"/>
      <c r="P282" s="80"/>
      <c r="Q282" s="80"/>
      <c r="R282" s="80"/>
      <c r="S282" s="80"/>
      <c r="T282" s="80"/>
      <c r="U282" s="80"/>
      <c r="V282" s="80"/>
      <c r="W282" s="80"/>
      <c r="X282" s="80"/>
      <c r="Y282" s="80"/>
      <c r="Z282" s="80"/>
      <c r="AA282" s="80"/>
    </row>
    <row r="283" ht="15.75" customHeight="1">
      <c r="A283" s="4"/>
      <c r="B283" s="140"/>
      <c r="C283" s="141"/>
      <c r="D283" s="142"/>
      <c r="E283" s="80"/>
      <c r="F283" s="80"/>
      <c r="G283" s="80"/>
      <c r="H283" s="80"/>
      <c r="I283" s="80"/>
      <c r="J283" s="80"/>
      <c r="K283" s="80"/>
      <c r="L283" s="80"/>
      <c r="M283" s="80"/>
      <c r="N283" s="80"/>
      <c r="O283" s="80"/>
      <c r="P283" s="80"/>
      <c r="Q283" s="80"/>
      <c r="R283" s="80"/>
      <c r="S283" s="80"/>
      <c r="T283" s="80"/>
      <c r="U283" s="80"/>
      <c r="V283" s="80"/>
      <c r="W283" s="80"/>
      <c r="X283" s="80"/>
      <c r="Y283" s="80"/>
      <c r="Z283" s="80"/>
      <c r="AA283" s="80"/>
    </row>
    <row r="284" ht="15.75" customHeight="1">
      <c r="A284" s="4"/>
      <c r="B284" s="140"/>
      <c r="C284" s="141"/>
      <c r="D284" s="142"/>
      <c r="E284" s="80"/>
      <c r="F284" s="80"/>
      <c r="G284" s="80"/>
      <c r="H284" s="80"/>
      <c r="I284" s="80"/>
      <c r="J284" s="80"/>
      <c r="K284" s="80"/>
      <c r="L284" s="80"/>
      <c r="M284" s="80"/>
      <c r="N284" s="80"/>
      <c r="O284" s="80"/>
      <c r="P284" s="80"/>
      <c r="Q284" s="80"/>
      <c r="R284" s="80"/>
      <c r="S284" s="80"/>
      <c r="T284" s="80"/>
      <c r="U284" s="80"/>
      <c r="V284" s="80"/>
      <c r="W284" s="80"/>
      <c r="X284" s="80"/>
      <c r="Y284" s="80"/>
      <c r="Z284" s="80"/>
      <c r="AA284" s="80"/>
    </row>
    <row r="285" ht="15.75" customHeight="1">
      <c r="A285" s="4"/>
      <c r="B285" s="140"/>
      <c r="C285" s="141"/>
      <c r="D285" s="142"/>
      <c r="E285" s="80"/>
      <c r="F285" s="80"/>
      <c r="G285" s="80"/>
      <c r="H285" s="80"/>
      <c r="I285" s="80"/>
      <c r="J285" s="80"/>
      <c r="K285" s="80"/>
      <c r="L285" s="80"/>
      <c r="M285" s="80"/>
      <c r="N285" s="80"/>
      <c r="O285" s="80"/>
      <c r="P285" s="80"/>
      <c r="Q285" s="80"/>
      <c r="R285" s="80"/>
      <c r="S285" s="80"/>
      <c r="T285" s="80"/>
      <c r="U285" s="80"/>
      <c r="V285" s="80"/>
      <c r="W285" s="80"/>
      <c r="X285" s="80"/>
      <c r="Y285" s="80"/>
      <c r="Z285" s="80"/>
      <c r="AA285" s="80"/>
    </row>
    <row r="286" ht="15.75" customHeight="1">
      <c r="A286" s="4"/>
      <c r="B286" s="140"/>
      <c r="C286" s="141"/>
      <c r="D286" s="142"/>
      <c r="E286" s="80"/>
      <c r="F286" s="80"/>
      <c r="G286" s="80"/>
      <c r="H286" s="80"/>
      <c r="I286" s="80"/>
      <c r="J286" s="80"/>
      <c r="K286" s="80"/>
      <c r="L286" s="80"/>
      <c r="M286" s="80"/>
      <c r="N286" s="80"/>
      <c r="O286" s="80"/>
      <c r="P286" s="80"/>
      <c r="Q286" s="80"/>
      <c r="R286" s="80"/>
      <c r="S286" s="80"/>
      <c r="T286" s="80"/>
      <c r="U286" s="80"/>
      <c r="V286" s="80"/>
      <c r="W286" s="80"/>
      <c r="X286" s="80"/>
      <c r="Y286" s="80"/>
      <c r="Z286" s="80"/>
      <c r="AA286" s="80"/>
    </row>
    <row r="287" ht="15.75" customHeight="1">
      <c r="A287" s="4"/>
      <c r="B287" s="140"/>
      <c r="C287" s="141"/>
      <c r="D287" s="142"/>
      <c r="E287" s="80"/>
      <c r="F287" s="80"/>
      <c r="G287" s="80"/>
      <c r="H287" s="80"/>
      <c r="I287" s="80"/>
      <c r="J287" s="80"/>
      <c r="K287" s="80"/>
      <c r="L287" s="80"/>
      <c r="M287" s="80"/>
      <c r="N287" s="80"/>
      <c r="O287" s="80"/>
      <c r="P287" s="80"/>
      <c r="Q287" s="80"/>
      <c r="R287" s="80"/>
      <c r="S287" s="80"/>
      <c r="T287" s="80"/>
      <c r="U287" s="80"/>
      <c r="V287" s="80"/>
      <c r="W287" s="80"/>
      <c r="X287" s="80"/>
      <c r="Y287" s="80"/>
      <c r="Z287" s="80"/>
      <c r="AA287" s="80"/>
    </row>
    <row r="288" ht="15.75" customHeight="1">
      <c r="A288" s="4"/>
      <c r="B288" s="140"/>
      <c r="C288" s="141"/>
      <c r="D288" s="142"/>
      <c r="E288" s="80"/>
      <c r="F288" s="80"/>
      <c r="G288" s="80"/>
      <c r="H288" s="80"/>
      <c r="I288" s="80"/>
      <c r="J288" s="80"/>
      <c r="K288" s="80"/>
      <c r="L288" s="80"/>
      <c r="M288" s="80"/>
      <c r="N288" s="80"/>
      <c r="O288" s="80"/>
      <c r="P288" s="80"/>
      <c r="Q288" s="80"/>
      <c r="R288" s="80"/>
      <c r="S288" s="80"/>
      <c r="T288" s="80"/>
      <c r="U288" s="80"/>
      <c r="V288" s="80"/>
      <c r="W288" s="80"/>
      <c r="X288" s="80"/>
      <c r="Y288" s="80"/>
      <c r="Z288" s="80"/>
      <c r="AA288" s="80"/>
    </row>
    <row r="289" ht="15.75" customHeight="1">
      <c r="A289" s="4"/>
      <c r="B289" s="140"/>
      <c r="C289" s="141"/>
      <c r="D289" s="142"/>
      <c r="E289" s="80"/>
      <c r="F289" s="80"/>
      <c r="G289" s="80"/>
      <c r="H289" s="80"/>
      <c r="I289" s="80"/>
      <c r="J289" s="80"/>
      <c r="K289" s="80"/>
      <c r="L289" s="80"/>
      <c r="M289" s="80"/>
      <c r="N289" s="80"/>
      <c r="O289" s="80"/>
      <c r="P289" s="80"/>
      <c r="Q289" s="80"/>
      <c r="R289" s="80"/>
      <c r="S289" s="80"/>
      <c r="T289" s="80"/>
      <c r="U289" s="80"/>
      <c r="V289" s="80"/>
      <c r="W289" s="80"/>
      <c r="X289" s="80"/>
      <c r="Y289" s="80"/>
      <c r="Z289" s="80"/>
      <c r="AA289" s="80"/>
    </row>
    <row r="290" ht="15.75" customHeight="1">
      <c r="A290" s="4"/>
      <c r="B290" s="140"/>
      <c r="C290" s="141"/>
      <c r="D290" s="142"/>
      <c r="E290" s="80"/>
      <c r="F290" s="80"/>
      <c r="G290" s="80"/>
      <c r="H290" s="80"/>
      <c r="I290" s="80"/>
      <c r="J290" s="80"/>
      <c r="K290" s="80"/>
      <c r="L290" s="80"/>
      <c r="M290" s="80"/>
      <c r="N290" s="80"/>
      <c r="O290" s="80"/>
      <c r="P290" s="80"/>
      <c r="Q290" s="80"/>
      <c r="R290" s="80"/>
      <c r="S290" s="80"/>
      <c r="T290" s="80"/>
      <c r="U290" s="80"/>
      <c r="V290" s="80"/>
      <c r="W290" s="80"/>
      <c r="X290" s="80"/>
      <c r="Y290" s="80"/>
      <c r="Z290" s="80"/>
      <c r="AA290" s="80"/>
    </row>
    <row r="291" ht="15.75" customHeight="1">
      <c r="A291" s="4"/>
      <c r="B291" s="140"/>
      <c r="C291" s="141"/>
      <c r="D291" s="142"/>
      <c r="E291" s="80"/>
      <c r="F291" s="80"/>
      <c r="G291" s="80"/>
      <c r="H291" s="80"/>
      <c r="I291" s="80"/>
      <c r="J291" s="80"/>
      <c r="K291" s="80"/>
      <c r="L291" s="80"/>
      <c r="M291" s="80"/>
      <c r="N291" s="80"/>
      <c r="O291" s="80"/>
      <c r="P291" s="80"/>
      <c r="Q291" s="80"/>
      <c r="R291" s="80"/>
      <c r="S291" s="80"/>
      <c r="T291" s="80"/>
      <c r="U291" s="80"/>
      <c r="V291" s="80"/>
      <c r="W291" s="80"/>
      <c r="X291" s="80"/>
      <c r="Y291" s="80"/>
      <c r="Z291" s="80"/>
      <c r="AA291" s="80"/>
    </row>
    <row r="292" ht="15.75" customHeight="1">
      <c r="A292" s="4"/>
      <c r="B292" s="140"/>
      <c r="C292" s="141"/>
      <c r="D292" s="142"/>
      <c r="E292" s="80"/>
      <c r="F292" s="80"/>
      <c r="G292" s="80"/>
      <c r="H292" s="80"/>
      <c r="I292" s="80"/>
      <c r="J292" s="80"/>
      <c r="K292" s="80"/>
      <c r="L292" s="80"/>
      <c r="M292" s="80"/>
      <c r="N292" s="80"/>
      <c r="O292" s="80"/>
      <c r="P292" s="80"/>
      <c r="Q292" s="80"/>
      <c r="R292" s="80"/>
      <c r="S292" s="80"/>
      <c r="T292" s="80"/>
      <c r="U292" s="80"/>
      <c r="V292" s="80"/>
      <c r="W292" s="80"/>
      <c r="X292" s="80"/>
      <c r="Y292" s="80"/>
      <c r="Z292" s="80"/>
      <c r="AA292" s="80"/>
    </row>
    <row r="293" ht="15.75" customHeight="1">
      <c r="A293" s="4"/>
      <c r="B293" s="140"/>
      <c r="C293" s="141"/>
      <c r="D293" s="142"/>
      <c r="E293" s="80"/>
      <c r="F293" s="80"/>
      <c r="G293" s="80"/>
      <c r="H293" s="80"/>
      <c r="I293" s="80"/>
      <c r="J293" s="80"/>
      <c r="K293" s="80"/>
      <c r="L293" s="80"/>
      <c r="M293" s="80"/>
      <c r="N293" s="80"/>
      <c r="O293" s="80"/>
      <c r="P293" s="80"/>
      <c r="Q293" s="80"/>
      <c r="R293" s="80"/>
      <c r="S293" s="80"/>
      <c r="T293" s="80"/>
      <c r="U293" s="80"/>
      <c r="V293" s="80"/>
      <c r="W293" s="80"/>
      <c r="X293" s="80"/>
      <c r="Y293" s="80"/>
      <c r="Z293" s="80"/>
      <c r="AA293" s="80"/>
    </row>
    <row r="294" ht="15.75" customHeight="1">
      <c r="A294" s="4"/>
      <c r="B294" s="140"/>
      <c r="C294" s="141"/>
      <c r="D294" s="142"/>
      <c r="E294" s="80"/>
      <c r="F294" s="80"/>
      <c r="G294" s="80"/>
      <c r="H294" s="80"/>
      <c r="I294" s="80"/>
      <c r="J294" s="80"/>
      <c r="K294" s="80"/>
      <c r="L294" s="80"/>
      <c r="M294" s="80"/>
      <c r="N294" s="80"/>
      <c r="O294" s="80"/>
      <c r="P294" s="80"/>
      <c r="Q294" s="80"/>
      <c r="R294" s="80"/>
      <c r="S294" s="80"/>
      <c r="T294" s="80"/>
      <c r="U294" s="80"/>
      <c r="V294" s="80"/>
      <c r="W294" s="80"/>
      <c r="X294" s="80"/>
      <c r="Y294" s="80"/>
      <c r="Z294" s="80"/>
      <c r="AA294" s="80"/>
    </row>
    <row r="295" ht="15.75" customHeight="1">
      <c r="A295" s="4"/>
      <c r="B295" s="140"/>
      <c r="C295" s="141"/>
      <c r="D295" s="142"/>
      <c r="E295" s="80"/>
      <c r="F295" s="80"/>
      <c r="G295" s="80"/>
      <c r="H295" s="80"/>
      <c r="I295" s="80"/>
      <c r="J295" s="80"/>
      <c r="K295" s="80"/>
      <c r="L295" s="80"/>
      <c r="M295" s="80"/>
      <c r="N295" s="80"/>
      <c r="O295" s="80"/>
      <c r="P295" s="80"/>
      <c r="Q295" s="80"/>
      <c r="R295" s="80"/>
      <c r="S295" s="80"/>
      <c r="T295" s="80"/>
      <c r="U295" s="80"/>
      <c r="V295" s="80"/>
      <c r="W295" s="80"/>
      <c r="X295" s="80"/>
      <c r="Y295" s="80"/>
      <c r="Z295" s="80"/>
      <c r="AA295" s="80"/>
    </row>
    <row r="296" ht="15.75" customHeight="1">
      <c r="A296" s="4"/>
      <c r="B296" s="140"/>
      <c r="C296" s="141"/>
      <c r="D296" s="142"/>
      <c r="E296" s="80"/>
      <c r="F296" s="80"/>
      <c r="G296" s="80"/>
      <c r="H296" s="80"/>
      <c r="I296" s="80"/>
      <c r="J296" s="80"/>
      <c r="K296" s="80"/>
      <c r="L296" s="80"/>
      <c r="M296" s="80"/>
      <c r="N296" s="80"/>
      <c r="O296" s="80"/>
      <c r="P296" s="80"/>
      <c r="Q296" s="80"/>
      <c r="R296" s="80"/>
      <c r="S296" s="80"/>
      <c r="T296" s="80"/>
      <c r="U296" s="80"/>
      <c r="V296" s="80"/>
      <c r="W296" s="80"/>
      <c r="X296" s="80"/>
      <c r="Y296" s="80"/>
      <c r="Z296" s="80"/>
      <c r="AA296" s="80"/>
    </row>
    <row r="297" ht="15.75" customHeight="1">
      <c r="A297" s="4"/>
      <c r="B297" s="140"/>
      <c r="C297" s="141"/>
      <c r="D297" s="142"/>
      <c r="E297" s="80"/>
      <c r="F297" s="80"/>
      <c r="G297" s="80"/>
      <c r="H297" s="80"/>
      <c r="I297" s="80"/>
      <c r="J297" s="80"/>
      <c r="K297" s="80"/>
      <c r="L297" s="80"/>
      <c r="M297" s="80"/>
      <c r="N297" s="80"/>
      <c r="O297" s="80"/>
      <c r="P297" s="80"/>
      <c r="Q297" s="80"/>
      <c r="R297" s="80"/>
      <c r="S297" s="80"/>
      <c r="T297" s="80"/>
      <c r="U297" s="80"/>
      <c r="V297" s="80"/>
      <c r="W297" s="80"/>
      <c r="X297" s="80"/>
      <c r="Y297" s="80"/>
      <c r="Z297" s="80"/>
      <c r="AA297" s="80"/>
    </row>
    <row r="298" ht="15.75" customHeight="1">
      <c r="A298" s="4"/>
      <c r="B298" s="140"/>
      <c r="C298" s="141"/>
      <c r="D298" s="142"/>
      <c r="E298" s="80"/>
      <c r="F298" s="80"/>
      <c r="G298" s="80"/>
      <c r="H298" s="80"/>
      <c r="I298" s="80"/>
      <c r="J298" s="80"/>
      <c r="K298" s="80"/>
      <c r="L298" s="80"/>
      <c r="M298" s="80"/>
      <c r="N298" s="80"/>
      <c r="O298" s="80"/>
      <c r="P298" s="80"/>
      <c r="Q298" s="80"/>
      <c r="R298" s="80"/>
      <c r="S298" s="80"/>
      <c r="T298" s="80"/>
      <c r="U298" s="80"/>
      <c r="V298" s="80"/>
      <c r="W298" s="80"/>
      <c r="X298" s="80"/>
      <c r="Y298" s="80"/>
      <c r="Z298" s="80"/>
      <c r="AA298" s="80"/>
    </row>
    <row r="299" ht="15.75" customHeight="1">
      <c r="A299" s="4"/>
      <c r="B299" s="140"/>
      <c r="C299" s="141"/>
      <c r="D299" s="142"/>
      <c r="E299" s="80"/>
      <c r="F299" s="80"/>
      <c r="G299" s="80"/>
      <c r="H299" s="80"/>
      <c r="I299" s="80"/>
      <c r="J299" s="80"/>
      <c r="K299" s="80"/>
      <c r="L299" s="80"/>
      <c r="M299" s="80"/>
      <c r="N299" s="80"/>
      <c r="O299" s="80"/>
      <c r="P299" s="80"/>
      <c r="Q299" s="80"/>
      <c r="R299" s="80"/>
      <c r="S299" s="80"/>
      <c r="T299" s="80"/>
      <c r="U299" s="80"/>
      <c r="V299" s="80"/>
      <c r="W299" s="80"/>
      <c r="X299" s="80"/>
      <c r="Y299" s="80"/>
      <c r="Z299" s="80"/>
      <c r="AA299" s="80"/>
    </row>
    <row r="300" ht="15.75" customHeight="1">
      <c r="A300" s="4"/>
      <c r="B300" s="140"/>
      <c r="C300" s="141"/>
      <c r="D300" s="142"/>
      <c r="E300" s="80"/>
      <c r="F300" s="80"/>
      <c r="G300" s="80"/>
      <c r="H300" s="80"/>
      <c r="I300" s="80"/>
      <c r="J300" s="80"/>
      <c r="K300" s="80"/>
      <c r="L300" s="80"/>
      <c r="M300" s="80"/>
      <c r="N300" s="80"/>
      <c r="O300" s="80"/>
      <c r="P300" s="80"/>
      <c r="Q300" s="80"/>
      <c r="R300" s="80"/>
      <c r="S300" s="80"/>
      <c r="T300" s="80"/>
      <c r="U300" s="80"/>
      <c r="V300" s="80"/>
      <c r="W300" s="80"/>
      <c r="X300" s="80"/>
      <c r="Y300" s="80"/>
      <c r="Z300" s="80"/>
      <c r="AA300" s="80"/>
    </row>
    <row r="301" ht="15.75" customHeight="1">
      <c r="A301" s="4"/>
      <c r="B301" s="140"/>
      <c r="C301" s="141"/>
      <c r="D301" s="142"/>
      <c r="E301" s="80"/>
      <c r="F301" s="80"/>
      <c r="G301" s="80"/>
      <c r="H301" s="80"/>
      <c r="I301" s="80"/>
      <c r="J301" s="80"/>
      <c r="K301" s="80"/>
      <c r="L301" s="80"/>
      <c r="M301" s="80"/>
      <c r="N301" s="80"/>
      <c r="O301" s="80"/>
      <c r="P301" s="80"/>
      <c r="Q301" s="80"/>
      <c r="R301" s="80"/>
      <c r="S301" s="80"/>
      <c r="T301" s="80"/>
      <c r="U301" s="80"/>
      <c r="V301" s="80"/>
      <c r="W301" s="80"/>
      <c r="X301" s="80"/>
      <c r="Y301" s="80"/>
      <c r="Z301" s="80"/>
      <c r="AA301" s="80"/>
    </row>
    <row r="302" ht="15.75" customHeight="1">
      <c r="A302" s="4"/>
      <c r="B302" s="140"/>
      <c r="C302" s="141"/>
      <c r="D302" s="142"/>
      <c r="E302" s="80"/>
      <c r="F302" s="80"/>
      <c r="G302" s="80"/>
      <c r="H302" s="80"/>
      <c r="I302" s="80"/>
      <c r="J302" s="80"/>
      <c r="K302" s="80"/>
      <c r="L302" s="80"/>
      <c r="M302" s="80"/>
      <c r="N302" s="80"/>
      <c r="O302" s="80"/>
      <c r="P302" s="80"/>
      <c r="Q302" s="80"/>
      <c r="R302" s="80"/>
      <c r="S302" s="80"/>
      <c r="T302" s="80"/>
      <c r="U302" s="80"/>
      <c r="V302" s="80"/>
      <c r="W302" s="80"/>
      <c r="X302" s="80"/>
      <c r="Y302" s="80"/>
      <c r="Z302" s="80"/>
      <c r="AA302" s="80"/>
    </row>
    <row r="303" ht="15.75" customHeight="1">
      <c r="A303" s="4"/>
      <c r="B303" s="140"/>
      <c r="C303" s="141"/>
      <c r="D303" s="142"/>
      <c r="E303" s="80"/>
      <c r="F303" s="80"/>
      <c r="G303" s="80"/>
      <c r="H303" s="80"/>
      <c r="I303" s="80"/>
      <c r="J303" s="80"/>
      <c r="K303" s="80"/>
      <c r="L303" s="80"/>
      <c r="M303" s="80"/>
      <c r="N303" s="80"/>
      <c r="O303" s="80"/>
      <c r="P303" s="80"/>
      <c r="Q303" s="80"/>
      <c r="R303" s="80"/>
      <c r="S303" s="80"/>
      <c r="T303" s="80"/>
      <c r="U303" s="80"/>
      <c r="V303" s="80"/>
      <c r="W303" s="80"/>
      <c r="X303" s="80"/>
      <c r="Y303" s="80"/>
      <c r="Z303" s="80"/>
      <c r="AA303" s="80"/>
    </row>
    <row r="304" ht="15.75" customHeight="1">
      <c r="A304" s="4"/>
      <c r="B304" s="140"/>
      <c r="C304" s="141"/>
      <c r="D304" s="142"/>
      <c r="E304" s="80"/>
      <c r="F304" s="80"/>
      <c r="G304" s="80"/>
      <c r="H304" s="80"/>
      <c r="I304" s="80"/>
      <c r="J304" s="80"/>
      <c r="K304" s="80"/>
      <c r="L304" s="80"/>
      <c r="M304" s="80"/>
      <c r="N304" s="80"/>
      <c r="O304" s="80"/>
      <c r="P304" s="80"/>
      <c r="Q304" s="80"/>
      <c r="R304" s="80"/>
      <c r="S304" s="80"/>
      <c r="T304" s="80"/>
      <c r="U304" s="80"/>
      <c r="V304" s="80"/>
      <c r="W304" s="80"/>
      <c r="X304" s="80"/>
      <c r="Y304" s="80"/>
      <c r="Z304" s="80"/>
      <c r="AA304" s="80"/>
    </row>
    <row r="305" ht="15.75" customHeight="1">
      <c r="A305" s="4"/>
      <c r="B305" s="140"/>
      <c r="C305" s="141"/>
      <c r="D305" s="142"/>
      <c r="E305" s="80"/>
      <c r="F305" s="80"/>
      <c r="G305" s="80"/>
      <c r="H305" s="80"/>
      <c r="I305" s="80"/>
      <c r="J305" s="80"/>
      <c r="K305" s="80"/>
      <c r="L305" s="80"/>
      <c r="M305" s="80"/>
      <c r="N305" s="80"/>
      <c r="O305" s="80"/>
      <c r="P305" s="80"/>
      <c r="Q305" s="80"/>
      <c r="R305" s="80"/>
      <c r="S305" s="80"/>
      <c r="T305" s="80"/>
      <c r="U305" s="80"/>
      <c r="V305" s="80"/>
      <c r="W305" s="80"/>
      <c r="X305" s="80"/>
      <c r="Y305" s="80"/>
      <c r="Z305" s="80"/>
      <c r="AA305" s="80"/>
    </row>
    <row r="306" ht="15.75" customHeight="1">
      <c r="A306" s="4"/>
      <c r="B306" s="140"/>
      <c r="C306" s="141"/>
      <c r="D306" s="142"/>
      <c r="E306" s="80"/>
      <c r="F306" s="80"/>
      <c r="G306" s="80"/>
      <c r="H306" s="80"/>
      <c r="I306" s="80"/>
      <c r="J306" s="80"/>
      <c r="K306" s="80"/>
      <c r="L306" s="80"/>
      <c r="M306" s="80"/>
      <c r="N306" s="80"/>
      <c r="O306" s="80"/>
      <c r="P306" s="80"/>
      <c r="Q306" s="80"/>
      <c r="R306" s="80"/>
      <c r="S306" s="80"/>
      <c r="T306" s="80"/>
      <c r="U306" s="80"/>
      <c r="V306" s="80"/>
      <c r="W306" s="80"/>
      <c r="X306" s="80"/>
      <c r="Y306" s="80"/>
      <c r="Z306" s="80"/>
      <c r="AA306" s="80"/>
    </row>
    <row r="307" ht="15.75" customHeight="1">
      <c r="A307" s="4"/>
      <c r="B307" s="140"/>
      <c r="C307" s="141"/>
      <c r="D307" s="142"/>
      <c r="E307" s="80"/>
      <c r="F307" s="80"/>
      <c r="G307" s="80"/>
      <c r="H307" s="80"/>
      <c r="I307" s="80"/>
      <c r="J307" s="80"/>
      <c r="K307" s="80"/>
      <c r="L307" s="80"/>
      <c r="M307" s="80"/>
      <c r="N307" s="80"/>
      <c r="O307" s="80"/>
      <c r="P307" s="80"/>
      <c r="Q307" s="80"/>
      <c r="R307" s="80"/>
      <c r="S307" s="80"/>
      <c r="T307" s="80"/>
      <c r="U307" s="80"/>
      <c r="V307" s="80"/>
      <c r="W307" s="80"/>
      <c r="X307" s="80"/>
      <c r="Y307" s="80"/>
      <c r="Z307" s="80"/>
      <c r="AA307" s="80"/>
    </row>
    <row r="308" ht="15.75" customHeight="1">
      <c r="A308" s="4"/>
      <c r="B308" s="140"/>
      <c r="C308" s="141"/>
      <c r="D308" s="142"/>
      <c r="E308" s="80"/>
      <c r="F308" s="80"/>
      <c r="G308" s="80"/>
      <c r="H308" s="80"/>
      <c r="I308" s="80"/>
      <c r="J308" s="80"/>
      <c r="K308" s="80"/>
      <c r="L308" s="80"/>
      <c r="M308" s="80"/>
      <c r="N308" s="80"/>
      <c r="O308" s="80"/>
      <c r="P308" s="80"/>
      <c r="Q308" s="80"/>
      <c r="R308" s="80"/>
      <c r="S308" s="80"/>
      <c r="T308" s="80"/>
      <c r="U308" s="80"/>
      <c r="V308" s="80"/>
      <c r="W308" s="80"/>
      <c r="X308" s="80"/>
      <c r="Y308" s="80"/>
      <c r="Z308" s="80"/>
      <c r="AA308" s="80"/>
    </row>
    <row r="309" ht="15.75" customHeight="1">
      <c r="A309" s="4"/>
      <c r="B309" s="140"/>
      <c r="C309" s="141"/>
      <c r="D309" s="142"/>
      <c r="E309" s="80"/>
      <c r="F309" s="80"/>
      <c r="G309" s="80"/>
      <c r="H309" s="80"/>
      <c r="I309" s="80"/>
      <c r="J309" s="80"/>
      <c r="K309" s="80"/>
      <c r="L309" s="80"/>
      <c r="M309" s="80"/>
      <c r="N309" s="80"/>
      <c r="O309" s="80"/>
      <c r="P309" s="80"/>
      <c r="Q309" s="80"/>
      <c r="R309" s="80"/>
      <c r="S309" s="80"/>
      <c r="T309" s="80"/>
      <c r="U309" s="80"/>
      <c r="V309" s="80"/>
      <c r="W309" s="80"/>
      <c r="X309" s="80"/>
      <c r="Y309" s="80"/>
      <c r="Z309" s="80"/>
      <c r="AA309" s="80"/>
    </row>
    <row r="310" ht="15.75" customHeight="1">
      <c r="A310" s="4"/>
      <c r="B310" s="140"/>
      <c r="C310" s="141"/>
      <c r="D310" s="142"/>
      <c r="E310" s="80"/>
      <c r="F310" s="80"/>
      <c r="G310" s="80"/>
      <c r="H310" s="80"/>
      <c r="I310" s="80"/>
      <c r="J310" s="80"/>
      <c r="K310" s="80"/>
      <c r="L310" s="80"/>
      <c r="M310" s="80"/>
      <c r="N310" s="80"/>
      <c r="O310" s="80"/>
      <c r="P310" s="80"/>
      <c r="Q310" s="80"/>
      <c r="R310" s="80"/>
      <c r="S310" s="80"/>
      <c r="T310" s="80"/>
      <c r="U310" s="80"/>
      <c r="V310" s="80"/>
      <c r="W310" s="80"/>
      <c r="X310" s="80"/>
      <c r="Y310" s="80"/>
      <c r="Z310" s="80"/>
      <c r="AA310" s="80"/>
    </row>
    <row r="311" ht="15.75" customHeight="1">
      <c r="A311" s="4"/>
      <c r="B311" s="140"/>
      <c r="C311" s="141"/>
      <c r="D311" s="142"/>
      <c r="E311" s="80"/>
      <c r="F311" s="80"/>
      <c r="G311" s="80"/>
      <c r="H311" s="80"/>
      <c r="I311" s="80"/>
      <c r="J311" s="80"/>
      <c r="K311" s="80"/>
      <c r="L311" s="80"/>
      <c r="M311" s="80"/>
      <c r="N311" s="80"/>
      <c r="O311" s="80"/>
      <c r="P311" s="80"/>
      <c r="Q311" s="80"/>
      <c r="R311" s="80"/>
      <c r="S311" s="80"/>
      <c r="T311" s="80"/>
      <c r="U311" s="80"/>
      <c r="V311" s="80"/>
      <c r="W311" s="80"/>
      <c r="X311" s="80"/>
      <c r="Y311" s="80"/>
      <c r="Z311" s="80"/>
      <c r="AA311" s="80"/>
    </row>
    <row r="312" ht="15.75" customHeight="1">
      <c r="A312" s="4"/>
      <c r="B312" s="140"/>
      <c r="C312" s="141"/>
      <c r="D312" s="142"/>
      <c r="E312" s="80"/>
      <c r="F312" s="80"/>
      <c r="G312" s="80"/>
      <c r="H312" s="80"/>
      <c r="I312" s="80"/>
      <c r="J312" s="80"/>
      <c r="K312" s="80"/>
      <c r="L312" s="80"/>
      <c r="M312" s="80"/>
      <c r="N312" s="80"/>
      <c r="O312" s="80"/>
      <c r="P312" s="80"/>
      <c r="Q312" s="80"/>
      <c r="R312" s="80"/>
      <c r="S312" s="80"/>
      <c r="T312" s="80"/>
      <c r="U312" s="80"/>
      <c r="V312" s="80"/>
      <c r="W312" s="80"/>
      <c r="X312" s="80"/>
      <c r="Y312" s="80"/>
      <c r="Z312" s="80"/>
      <c r="AA312" s="80"/>
    </row>
    <row r="313" ht="15.75" customHeight="1">
      <c r="A313" s="4"/>
      <c r="B313" s="140"/>
      <c r="C313" s="141"/>
      <c r="D313" s="142"/>
      <c r="E313" s="80"/>
      <c r="F313" s="80"/>
      <c r="G313" s="80"/>
      <c r="H313" s="80"/>
      <c r="I313" s="80"/>
      <c r="J313" s="80"/>
      <c r="K313" s="80"/>
      <c r="L313" s="80"/>
      <c r="M313" s="80"/>
      <c r="N313" s="80"/>
      <c r="O313" s="80"/>
      <c r="P313" s="80"/>
      <c r="Q313" s="80"/>
      <c r="R313" s="80"/>
      <c r="S313" s="80"/>
      <c r="T313" s="80"/>
      <c r="U313" s="80"/>
      <c r="V313" s="80"/>
      <c r="W313" s="80"/>
      <c r="X313" s="80"/>
      <c r="Y313" s="80"/>
      <c r="Z313" s="80"/>
      <c r="AA313" s="80"/>
    </row>
    <row r="314" ht="15.75" customHeight="1">
      <c r="A314" s="4"/>
      <c r="B314" s="140"/>
      <c r="C314" s="141"/>
      <c r="D314" s="142"/>
      <c r="E314" s="80"/>
      <c r="F314" s="80"/>
      <c r="G314" s="80"/>
      <c r="H314" s="80"/>
      <c r="I314" s="80"/>
      <c r="J314" s="80"/>
      <c r="K314" s="80"/>
      <c r="L314" s="80"/>
      <c r="M314" s="80"/>
      <c r="N314" s="80"/>
      <c r="O314" s="80"/>
      <c r="P314" s="80"/>
      <c r="Q314" s="80"/>
      <c r="R314" s="80"/>
      <c r="S314" s="80"/>
      <c r="T314" s="80"/>
      <c r="U314" s="80"/>
      <c r="V314" s="80"/>
      <c r="W314" s="80"/>
      <c r="X314" s="80"/>
      <c r="Y314" s="80"/>
      <c r="Z314" s="80"/>
      <c r="AA314" s="80"/>
    </row>
    <row r="315" ht="15.75" customHeight="1">
      <c r="A315" s="4"/>
      <c r="B315" s="140"/>
      <c r="C315" s="141"/>
      <c r="D315" s="142"/>
      <c r="E315" s="80"/>
      <c r="F315" s="80"/>
      <c r="G315" s="80"/>
      <c r="H315" s="80"/>
      <c r="I315" s="80"/>
      <c r="J315" s="80"/>
      <c r="K315" s="80"/>
      <c r="L315" s="80"/>
      <c r="M315" s="80"/>
      <c r="N315" s="80"/>
      <c r="O315" s="80"/>
      <c r="P315" s="80"/>
      <c r="Q315" s="80"/>
      <c r="R315" s="80"/>
      <c r="S315" s="80"/>
      <c r="T315" s="80"/>
      <c r="U315" s="80"/>
      <c r="V315" s="80"/>
      <c r="W315" s="80"/>
      <c r="X315" s="80"/>
      <c r="Y315" s="80"/>
      <c r="Z315" s="80"/>
      <c r="AA315" s="80"/>
    </row>
    <row r="316" ht="15.75" customHeight="1">
      <c r="A316" s="4"/>
      <c r="B316" s="140"/>
      <c r="C316" s="141"/>
      <c r="D316" s="142"/>
      <c r="E316" s="80"/>
      <c r="F316" s="80"/>
      <c r="G316" s="80"/>
      <c r="H316" s="80"/>
      <c r="I316" s="80"/>
      <c r="J316" s="80"/>
      <c r="K316" s="80"/>
      <c r="L316" s="80"/>
      <c r="M316" s="80"/>
      <c r="N316" s="80"/>
      <c r="O316" s="80"/>
      <c r="P316" s="80"/>
      <c r="Q316" s="80"/>
      <c r="R316" s="80"/>
      <c r="S316" s="80"/>
      <c r="T316" s="80"/>
      <c r="U316" s="80"/>
      <c r="V316" s="80"/>
      <c r="W316" s="80"/>
      <c r="X316" s="80"/>
      <c r="Y316" s="80"/>
      <c r="Z316" s="80"/>
      <c r="AA316" s="80"/>
    </row>
    <row r="317" ht="15.75" customHeight="1">
      <c r="A317" s="4"/>
      <c r="B317" s="140"/>
      <c r="C317" s="141"/>
      <c r="D317" s="142"/>
      <c r="E317" s="80"/>
      <c r="F317" s="80"/>
      <c r="G317" s="80"/>
      <c r="H317" s="80"/>
      <c r="I317" s="80"/>
      <c r="J317" s="80"/>
      <c r="K317" s="80"/>
      <c r="L317" s="80"/>
      <c r="M317" s="80"/>
      <c r="N317" s="80"/>
      <c r="O317" s="80"/>
      <c r="P317" s="80"/>
      <c r="Q317" s="80"/>
      <c r="R317" s="80"/>
      <c r="S317" s="80"/>
      <c r="T317" s="80"/>
      <c r="U317" s="80"/>
      <c r="V317" s="80"/>
      <c r="W317" s="80"/>
      <c r="X317" s="80"/>
      <c r="Y317" s="80"/>
      <c r="Z317" s="80"/>
      <c r="AA317" s="80"/>
    </row>
    <row r="318" ht="15.75" customHeight="1">
      <c r="A318" s="4"/>
      <c r="B318" s="140"/>
      <c r="C318" s="141"/>
      <c r="D318" s="142"/>
      <c r="E318" s="80"/>
      <c r="F318" s="80"/>
      <c r="G318" s="80"/>
      <c r="H318" s="80"/>
      <c r="I318" s="80"/>
      <c r="J318" s="80"/>
      <c r="K318" s="80"/>
      <c r="L318" s="80"/>
      <c r="M318" s="80"/>
      <c r="N318" s="80"/>
      <c r="O318" s="80"/>
      <c r="P318" s="80"/>
      <c r="Q318" s="80"/>
      <c r="R318" s="80"/>
      <c r="S318" s="80"/>
      <c r="T318" s="80"/>
      <c r="U318" s="80"/>
      <c r="V318" s="80"/>
      <c r="W318" s="80"/>
      <c r="X318" s="80"/>
      <c r="Y318" s="80"/>
      <c r="Z318" s="80"/>
      <c r="AA318" s="80"/>
    </row>
    <row r="319" ht="15.75" customHeight="1">
      <c r="A319" s="4"/>
      <c r="B319" s="140"/>
      <c r="C319" s="141"/>
      <c r="D319" s="142"/>
      <c r="E319" s="80"/>
      <c r="F319" s="80"/>
      <c r="G319" s="80"/>
      <c r="H319" s="80"/>
      <c r="I319" s="80"/>
      <c r="J319" s="80"/>
      <c r="K319" s="80"/>
      <c r="L319" s="80"/>
      <c r="M319" s="80"/>
      <c r="N319" s="80"/>
      <c r="O319" s="80"/>
      <c r="P319" s="80"/>
      <c r="Q319" s="80"/>
      <c r="R319" s="80"/>
      <c r="S319" s="80"/>
      <c r="T319" s="80"/>
      <c r="U319" s="80"/>
      <c r="V319" s="80"/>
      <c r="W319" s="80"/>
      <c r="X319" s="80"/>
      <c r="Y319" s="80"/>
      <c r="Z319" s="80"/>
      <c r="AA319" s="80"/>
    </row>
    <row r="320" ht="15.75" customHeight="1">
      <c r="A320" s="4"/>
      <c r="B320" s="140"/>
      <c r="C320" s="141"/>
      <c r="D320" s="142"/>
      <c r="E320" s="80"/>
      <c r="F320" s="80"/>
      <c r="G320" s="80"/>
      <c r="H320" s="80"/>
      <c r="I320" s="80"/>
      <c r="J320" s="80"/>
      <c r="K320" s="80"/>
      <c r="L320" s="80"/>
      <c r="M320" s="80"/>
      <c r="N320" s="80"/>
      <c r="O320" s="80"/>
      <c r="P320" s="80"/>
      <c r="Q320" s="80"/>
      <c r="R320" s="80"/>
      <c r="S320" s="80"/>
      <c r="T320" s="80"/>
      <c r="U320" s="80"/>
      <c r="V320" s="80"/>
      <c r="W320" s="80"/>
      <c r="X320" s="80"/>
      <c r="Y320" s="80"/>
      <c r="Z320" s="80"/>
      <c r="AA320" s="80"/>
    </row>
    <row r="321" ht="15.75" customHeight="1">
      <c r="A321" s="4"/>
      <c r="B321" s="140"/>
      <c r="C321" s="141"/>
      <c r="D321" s="142"/>
      <c r="E321" s="80"/>
      <c r="F321" s="80"/>
      <c r="G321" s="80"/>
      <c r="H321" s="80"/>
      <c r="I321" s="80"/>
      <c r="J321" s="80"/>
      <c r="K321" s="80"/>
      <c r="L321" s="80"/>
      <c r="M321" s="80"/>
      <c r="N321" s="80"/>
      <c r="O321" s="80"/>
      <c r="P321" s="80"/>
      <c r="Q321" s="80"/>
      <c r="R321" s="80"/>
      <c r="S321" s="80"/>
      <c r="T321" s="80"/>
      <c r="U321" s="80"/>
      <c r="V321" s="80"/>
      <c r="W321" s="80"/>
      <c r="X321" s="80"/>
      <c r="Y321" s="80"/>
      <c r="Z321" s="80"/>
      <c r="AA321" s="80"/>
    </row>
    <row r="322" ht="15.75" customHeight="1">
      <c r="A322" s="4"/>
      <c r="B322" s="140"/>
      <c r="C322" s="141"/>
      <c r="D322" s="142"/>
      <c r="E322" s="80"/>
      <c r="F322" s="80"/>
      <c r="G322" s="80"/>
      <c r="H322" s="80"/>
      <c r="I322" s="80"/>
      <c r="J322" s="80"/>
      <c r="K322" s="80"/>
      <c r="L322" s="80"/>
      <c r="M322" s="80"/>
      <c r="N322" s="80"/>
      <c r="O322" s="80"/>
      <c r="P322" s="80"/>
      <c r="Q322" s="80"/>
      <c r="R322" s="80"/>
      <c r="S322" s="80"/>
      <c r="T322" s="80"/>
      <c r="U322" s="80"/>
      <c r="V322" s="80"/>
      <c r="W322" s="80"/>
      <c r="X322" s="80"/>
      <c r="Y322" s="80"/>
      <c r="Z322" s="80"/>
      <c r="AA322" s="80"/>
    </row>
    <row r="323" ht="15.75" customHeight="1">
      <c r="A323" s="4"/>
      <c r="B323" s="140"/>
      <c r="C323" s="141"/>
      <c r="D323" s="142"/>
      <c r="E323" s="80"/>
      <c r="F323" s="80"/>
      <c r="G323" s="80"/>
      <c r="H323" s="80"/>
      <c r="I323" s="80"/>
      <c r="J323" s="80"/>
      <c r="K323" s="80"/>
      <c r="L323" s="80"/>
      <c r="M323" s="80"/>
      <c r="N323" s="80"/>
      <c r="O323" s="80"/>
      <c r="P323" s="80"/>
      <c r="Q323" s="80"/>
      <c r="R323" s="80"/>
      <c r="S323" s="80"/>
      <c r="T323" s="80"/>
      <c r="U323" s="80"/>
      <c r="V323" s="80"/>
      <c r="W323" s="80"/>
      <c r="X323" s="80"/>
      <c r="Y323" s="80"/>
      <c r="Z323" s="80"/>
      <c r="AA323" s="80"/>
    </row>
    <row r="324" ht="15.75" customHeight="1">
      <c r="A324" s="4"/>
      <c r="B324" s="140"/>
      <c r="C324" s="141"/>
      <c r="D324" s="142"/>
      <c r="E324" s="80"/>
      <c r="F324" s="80"/>
      <c r="G324" s="80"/>
      <c r="H324" s="80"/>
      <c r="I324" s="80"/>
      <c r="J324" s="80"/>
      <c r="K324" s="80"/>
      <c r="L324" s="80"/>
      <c r="M324" s="80"/>
      <c r="N324" s="80"/>
      <c r="O324" s="80"/>
      <c r="P324" s="80"/>
      <c r="Q324" s="80"/>
      <c r="R324" s="80"/>
      <c r="S324" s="80"/>
      <c r="T324" s="80"/>
      <c r="U324" s="80"/>
      <c r="V324" s="80"/>
      <c r="W324" s="80"/>
      <c r="X324" s="80"/>
      <c r="Y324" s="80"/>
      <c r="Z324" s="80"/>
      <c r="AA324" s="80"/>
    </row>
    <row r="325" ht="15.75" customHeight="1">
      <c r="A325" s="4"/>
      <c r="B325" s="140"/>
      <c r="C325" s="141"/>
      <c r="D325" s="142"/>
      <c r="E325" s="80"/>
      <c r="F325" s="80"/>
      <c r="G325" s="80"/>
      <c r="H325" s="80"/>
      <c r="I325" s="80"/>
      <c r="J325" s="80"/>
      <c r="K325" s="80"/>
      <c r="L325" s="80"/>
      <c r="M325" s="80"/>
      <c r="N325" s="80"/>
      <c r="O325" s="80"/>
      <c r="P325" s="80"/>
      <c r="Q325" s="80"/>
      <c r="R325" s="80"/>
      <c r="S325" s="80"/>
      <c r="T325" s="80"/>
      <c r="U325" s="80"/>
      <c r="V325" s="80"/>
      <c r="W325" s="80"/>
      <c r="X325" s="80"/>
      <c r="Y325" s="80"/>
      <c r="Z325" s="80"/>
      <c r="AA325" s="80"/>
    </row>
    <row r="326" ht="15.75" customHeight="1">
      <c r="A326" s="4"/>
      <c r="B326" s="140"/>
      <c r="C326" s="141"/>
      <c r="D326" s="142"/>
      <c r="E326" s="80"/>
      <c r="F326" s="80"/>
      <c r="G326" s="80"/>
      <c r="H326" s="80"/>
      <c r="I326" s="80"/>
      <c r="J326" s="80"/>
      <c r="K326" s="80"/>
      <c r="L326" s="80"/>
      <c r="M326" s="80"/>
      <c r="N326" s="80"/>
      <c r="O326" s="80"/>
      <c r="P326" s="80"/>
      <c r="Q326" s="80"/>
      <c r="R326" s="80"/>
      <c r="S326" s="80"/>
      <c r="T326" s="80"/>
      <c r="U326" s="80"/>
      <c r="V326" s="80"/>
      <c r="W326" s="80"/>
      <c r="X326" s="80"/>
      <c r="Y326" s="80"/>
      <c r="Z326" s="80"/>
      <c r="AA326" s="80"/>
    </row>
    <row r="327" ht="15.75" customHeight="1">
      <c r="A327" s="4"/>
      <c r="B327" s="140"/>
      <c r="C327" s="141"/>
      <c r="D327" s="142"/>
      <c r="E327" s="80"/>
      <c r="F327" s="80"/>
      <c r="G327" s="80"/>
      <c r="H327" s="80"/>
      <c r="I327" s="80"/>
      <c r="J327" s="80"/>
      <c r="K327" s="80"/>
      <c r="L327" s="80"/>
      <c r="M327" s="80"/>
      <c r="N327" s="80"/>
      <c r="O327" s="80"/>
      <c r="P327" s="80"/>
      <c r="Q327" s="80"/>
      <c r="R327" s="80"/>
      <c r="S327" s="80"/>
      <c r="T327" s="80"/>
      <c r="U327" s="80"/>
      <c r="V327" s="80"/>
      <c r="W327" s="80"/>
      <c r="X327" s="80"/>
      <c r="Y327" s="80"/>
      <c r="Z327" s="80"/>
      <c r="AA327" s="80"/>
    </row>
    <row r="328" ht="15.75" customHeight="1">
      <c r="A328" s="4"/>
      <c r="B328" s="140"/>
      <c r="C328" s="141"/>
      <c r="D328" s="142"/>
      <c r="E328" s="80"/>
      <c r="F328" s="80"/>
      <c r="G328" s="80"/>
      <c r="H328" s="80"/>
      <c r="I328" s="80"/>
      <c r="J328" s="80"/>
      <c r="K328" s="80"/>
      <c r="L328" s="80"/>
      <c r="M328" s="80"/>
      <c r="N328" s="80"/>
      <c r="O328" s="80"/>
      <c r="P328" s="80"/>
      <c r="Q328" s="80"/>
      <c r="R328" s="80"/>
      <c r="S328" s="80"/>
      <c r="T328" s="80"/>
      <c r="U328" s="80"/>
      <c r="V328" s="80"/>
      <c r="W328" s="80"/>
      <c r="X328" s="80"/>
      <c r="Y328" s="80"/>
      <c r="Z328" s="80"/>
      <c r="AA328" s="80"/>
    </row>
    <row r="329" ht="15.75" customHeight="1">
      <c r="A329" s="4"/>
      <c r="B329" s="140"/>
      <c r="C329" s="141"/>
      <c r="D329" s="142"/>
      <c r="E329" s="80"/>
      <c r="F329" s="80"/>
      <c r="G329" s="80"/>
      <c r="H329" s="80"/>
      <c r="I329" s="80"/>
      <c r="J329" s="80"/>
      <c r="K329" s="80"/>
      <c r="L329" s="80"/>
      <c r="M329" s="80"/>
      <c r="N329" s="80"/>
      <c r="O329" s="80"/>
      <c r="P329" s="80"/>
      <c r="Q329" s="80"/>
      <c r="R329" s="80"/>
      <c r="S329" s="80"/>
      <c r="T329" s="80"/>
      <c r="U329" s="80"/>
      <c r="V329" s="80"/>
      <c r="W329" s="80"/>
      <c r="X329" s="80"/>
      <c r="Y329" s="80"/>
      <c r="Z329" s="80"/>
      <c r="AA329" s="80"/>
    </row>
    <row r="330" ht="15.75" customHeight="1">
      <c r="A330" s="4"/>
      <c r="B330" s="140"/>
      <c r="C330" s="141"/>
      <c r="D330" s="142"/>
      <c r="E330" s="80"/>
      <c r="F330" s="80"/>
      <c r="G330" s="80"/>
      <c r="H330" s="80"/>
      <c r="I330" s="80"/>
      <c r="J330" s="80"/>
      <c r="K330" s="80"/>
      <c r="L330" s="80"/>
      <c r="M330" s="80"/>
      <c r="N330" s="80"/>
      <c r="O330" s="80"/>
      <c r="P330" s="80"/>
      <c r="Q330" s="80"/>
      <c r="R330" s="80"/>
      <c r="S330" s="80"/>
      <c r="T330" s="80"/>
      <c r="U330" s="80"/>
      <c r="V330" s="80"/>
      <c r="W330" s="80"/>
      <c r="X330" s="80"/>
      <c r="Y330" s="80"/>
      <c r="Z330" s="80"/>
      <c r="AA330" s="80"/>
    </row>
    <row r="331" ht="15.75" customHeight="1">
      <c r="A331" s="4"/>
      <c r="B331" s="140"/>
      <c r="C331" s="141"/>
      <c r="D331" s="142"/>
      <c r="E331" s="80"/>
      <c r="F331" s="80"/>
      <c r="G331" s="80"/>
      <c r="H331" s="80"/>
      <c r="I331" s="80"/>
      <c r="J331" s="80"/>
      <c r="K331" s="80"/>
      <c r="L331" s="80"/>
      <c r="M331" s="80"/>
      <c r="N331" s="80"/>
      <c r="O331" s="80"/>
      <c r="P331" s="80"/>
      <c r="Q331" s="80"/>
      <c r="R331" s="80"/>
      <c r="S331" s="80"/>
      <c r="T331" s="80"/>
      <c r="U331" s="80"/>
      <c r="V331" s="80"/>
      <c r="W331" s="80"/>
      <c r="X331" s="80"/>
      <c r="Y331" s="80"/>
      <c r="Z331" s="80"/>
      <c r="AA331" s="80"/>
    </row>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sheetData>
  <hyperlinks>
    <hyperlink r:id="rId1" ref="G1"/>
    <hyperlink r:id="rId2" ref="J3"/>
    <hyperlink r:id="rId3" ref="G18"/>
    <hyperlink r:id="rId4" ref="J20"/>
    <hyperlink r:id="rId5" ref="G35"/>
    <hyperlink r:id="rId6" ref="J37"/>
    <hyperlink r:id="rId7" ref="G52"/>
    <hyperlink r:id="rId8" ref="J54"/>
    <hyperlink r:id="rId9" ref="G69"/>
    <hyperlink r:id="rId10" ref="J71"/>
    <hyperlink r:id="rId11" ref="G86"/>
    <hyperlink r:id="rId12" ref="J88"/>
    <hyperlink r:id="rId13" ref="G103"/>
    <hyperlink r:id="rId14" ref="J105"/>
    <hyperlink r:id="rId15" ref="G120"/>
    <hyperlink r:id="rId16" ref="J122"/>
  </hyperlinks>
  <printOptions/>
  <pageMargins bottom="0.0" footer="0.0" header="0.0" left="0.0" right="0.0" top="0.0"/>
  <pageSetup orientation="landscape"/>
  <drawing r:id="rId1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3.0"/>
  </cols>
  <sheetData>
    <row r="4">
      <c r="A4" s="93" t="s">
        <v>178</v>
      </c>
      <c r="B4" s="143">
        <v>2017.0</v>
      </c>
      <c r="C4" s="143">
        <v>2018.0</v>
      </c>
      <c r="D4" s="143">
        <v>2019.0</v>
      </c>
      <c r="E4" s="143">
        <v>2020.0</v>
      </c>
      <c r="F4" s="143">
        <v>2021.0</v>
      </c>
      <c r="G4" s="143">
        <v>2022.0</v>
      </c>
      <c r="H4" s="143">
        <v>2023.0</v>
      </c>
      <c r="I4" s="143">
        <v>2024.0</v>
      </c>
    </row>
    <row r="5">
      <c r="A5" s="94" t="s">
        <v>28</v>
      </c>
      <c r="B5" s="144">
        <f>Budget!M123</f>
        <v>1.419766241</v>
      </c>
      <c r="C5" s="144">
        <f>Budget!M106</f>
        <v>1.662614098</v>
      </c>
      <c r="D5" s="144">
        <f>Budget!M89</f>
        <v>1.46407728</v>
      </c>
      <c r="E5" s="144">
        <f>Budget!M72</f>
        <v>1.435391375</v>
      </c>
      <c r="F5" s="144">
        <f>Budget!M55</f>
        <v>1.361121118</v>
      </c>
      <c r="G5" s="144">
        <f>Budget!M38</f>
        <v>1.003394146</v>
      </c>
      <c r="H5" s="144">
        <f>Budget!M21</f>
        <v>1.244348665</v>
      </c>
      <c r="I5" s="145">
        <f>Budget!M4</f>
        <v>1.375140972</v>
      </c>
    </row>
    <row r="6">
      <c r="A6" s="94" t="s">
        <v>152</v>
      </c>
      <c r="B6" s="144">
        <f>Budget!M124</f>
        <v>0.790430188</v>
      </c>
      <c r="C6" s="144">
        <f>Budget!M107</f>
        <v>1.017716541</v>
      </c>
      <c r="D6" s="144">
        <f>Budget!M90</f>
        <v>0.8947945647</v>
      </c>
      <c r="E6" s="144">
        <f>Budget!M73</f>
        <v>0.828348875</v>
      </c>
      <c r="F6" s="144">
        <f>Budget!M56</f>
        <v>1.842432529</v>
      </c>
      <c r="G6" s="144">
        <f>Budget!M39</f>
        <v>0.3870350844</v>
      </c>
      <c r="H6" s="144">
        <f>Budget!M22</f>
        <v>0.3258322054</v>
      </c>
      <c r="I6" s="145">
        <f>Budget!M5</f>
        <v>0.6477101408</v>
      </c>
    </row>
    <row r="7">
      <c r="A7" s="103" t="s">
        <v>75</v>
      </c>
      <c r="B7" s="144">
        <f>Budget!M127</f>
        <v>9.265673308</v>
      </c>
      <c r="C7" s="144">
        <f>Budget!M110</f>
        <v>10.03546034</v>
      </c>
      <c r="D7" s="144">
        <f>Budget!M93</f>
        <v>7.947743946</v>
      </c>
      <c r="E7" s="144">
        <f>Budget!M76</f>
        <v>8.753280625</v>
      </c>
      <c r="F7" s="144">
        <f>Budget!M59</f>
        <v>6.427676824</v>
      </c>
      <c r="G7" s="144">
        <f>Budget!M42</f>
        <v>5.727734259</v>
      </c>
      <c r="H7" s="144">
        <f>Budget!M25</f>
        <v>6.102651903</v>
      </c>
      <c r="I7" s="144">
        <f>Budget!M8</f>
        <v>8.076297437</v>
      </c>
    </row>
    <row r="10">
      <c r="A10" s="146" t="s">
        <v>202</v>
      </c>
    </row>
    <row r="11">
      <c r="A11" s="147" t="s">
        <v>203</v>
      </c>
    </row>
    <row r="12">
      <c r="A12" s="148" t="s">
        <v>204</v>
      </c>
    </row>
    <row r="13">
      <c r="A13" s="149"/>
      <c r="B13" s="150">
        <v>40909.0</v>
      </c>
      <c r="C13" s="150">
        <v>41275.0</v>
      </c>
      <c r="D13" s="150">
        <v>41640.0</v>
      </c>
      <c r="E13" s="150">
        <v>42005.0</v>
      </c>
      <c r="F13" s="150">
        <v>42370.0</v>
      </c>
      <c r="G13" s="150">
        <v>42736.0</v>
      </c>
      <c r="H13" s="150">
        <v>43101.0</v>
      </c>
      <c r="I13" s="150">
        <v>43466.0</v>
      </c>
      <c r="J13" s="150">
        <v>43831.0</v>
      </c>
      <c r="K13" s="150">
        <v>44197.0</v>
      </c>
      <c r="L13" s="150">
        <v>44562.0</v>
      </c>
      <c r="M13" s="150">
        <v>44927.0</v>
      </c>
      <c r="N13" s="150">
        <v>45292.0</v>
      </c>
      <c r="O13" s="150">
        <v>45658.0</v>
      </c>
      <c r="P13" s="151">
        <v>45901.0</v>
      </c>
    </row>
    <row r="14">
      <c r="B14" s="128">
        <v>56.0</v>
      </c>
      <c r="C14" s="128">
        <v>77.0</v>
      </c>
      <c r="D14" s="128">
        <v>141.0</v>
      </c>
      <c r="E14" s="128">
        <v>180.0</v>
      </c>
      <c r="F14" s="128">
        <v>311.0</v>
      </c>
      <c r="G14" s="128">
        <v>497.0</v>
      </c>
      <c r="H14" s="128">
        <v>435.0</v>
      </c>
      <c r="I14" s="128">
        <v>435.0</v>
      </c>
      <c r="J14" s="128">
        <v>435.0</v>
      </c>
      <c r="K14" s="128">
        <v>1250.0</v>
      </c>
      <c r="L14" s="128">
        <v>2500.0</v>
      </c>
      <c r="M14" s="128">
        <v>3000.0</v>
      </c>
      <c r="N14" s="128">
        <v>12500.0</v>
      </c>
      <c r="O14" s="128">
        <v>13000.0</v>
      </c>
      <c r="P14" s="128">
        <v>11000.0</v>
      </c>
    </row>
    <row r="16">
      <c r="A16" s="146" t="s">
        <v>205</v>
      </c>
    </row>
    <row r="17">
      <c r="A17" s="152" t="s">
        <v>206</v>
      </c>
      <c r="B17" s="143">
        <v>2000.0</v>
      </c>
      <c r="C17" s="143">
        <v>2003.0</v>
      </c>
      <c r="D17" s="143">
        <v>2006.0</v>
      </c>
      <c r="E17" s="143">
        <v>2009.0</v>
      </c>
      <c r="F17" s="143">
        <v>2012.0</v>
      </c>
      <c r="G17" s="143">
        <v>2015.0</v>
      </c>
      <c r="H17" s="143">
        <v>2018.0</v>
      </c>
      <c r="I17" s="143">
        <v>2021.0</v>
      </c>
      <c r="J17" s="143">
        <v>2023.0</v>
      </c>
    </row>
    <row r="18">
      <c r="A18" s="128" t="s">
        <v>207</v>
      </c>
      <c r="B18" s="128">
        <v>3.26</v>
      </c>
      <c r="C18" s="128">
        <v>3.07</v>
      </c>
      <c r="D18" s="128">
        <v>2.73</v>
      </c>
      <c r="E18" s="128">
        <v>2.87</v>
      </c>
      <c r="F18" s="128">
        <v>2.01</v>
      </c>
      <c r="G18" s="128">
        <v>1.47</v>
      </c>
      <c r="H18" s="128">
        <v>1.5</v>
      </c>
      <c r="I18" s="128">
        <v>1.25</v>
      </c>
      <c r="J18" s="128">
        <v>1.08</v>
      </c>
    </row>
    <row r="20">
      <c r="A20" s="152" t="s">
        <v>208</v>
      </c>
      <c r="B20" s="143">
        <v>2010.0</v>
      </c>
      <c r="C20" s="143">
        <v>2012.0</v>
      </c>
      <c r="D20" s="143">
        <v>2014.0</v>
      </c>
      <c r="E20" s="143">
        <v>2016.0</v>
      </c>
      <c r="F20" s="143">
        <v>2018.0</v>
      </c>
      <c r="G20" s="143">
        <v>2020.0</v>
      </c>
      <c r="H20" s="143">
        <v>2022.0</v>
      </c>
    </row>
    <row r="21">
      <c r="A21" s="128" t="s">
        <v>209</v>
      </c>
      <c r="B21" s="128">
        <v>18.3</v>
      </c>
      <c r="C21" s="128">
        <v>10.87</v>
      </c>
      <c r="D21" s="128">
        <v>4.9</v>
      </c>
      <c r="E21" s="128">
        <v>6.5</v>
      </c>
      <c r="F21" s="128">
        <v>11.4</v>
      </c>
      <c r="G21" s="128">
        <v>11.4</v>
      </c>
      <c r="H21" s="128">
        <v>11.5</v>
      </c>
    </row>
    <row r="22">
      <c r="A22" s="128" t="s">
        <v>210</v>
      </c>
      <c r="B22" s="128">
        <v>26.0</v>
      </c>
      <c r="C22" s="128">
        <v>18.0</v>
      </c>
      <c r="D22" s="128">
        <v>14.0</v>
      </c>
      <c r="E22" s="128">
        <v>11.0</v>
      </c>
      <c r="F22" s="128">
        <v>11.0</v>
      </c>
      <c r="G22" s="128">
        <v>9.0</v>
      </c>
      <c r="H22" s="128">
        <v>8.0</v>
      </c>
    </row>
    <row r="23">
      <c r="A23" s="128" t="s">
        <v>211</v>
      </c>
      <c r="B23" s="128">
        <v>3.0</v>
      </c>
      <c r="C23" s="128">
        <v>3.0</v>
      </c>
      <c r="D23" s="128">
        <v>2.0</v>
      </c>
      <c r="E23" s="128">
        <v>1.0</v>
      </c>
      <c r="F23" s="128">
        <v>1.0</v>
      </c>
      <c r="G23" s="128">
        <v>1.0</v>
      </c>
      <c r="H23" s="128">
        <v>1.0</v>
      </c>
    </row>
    <row r="25">
      <c r="A25" s="146" t="s">
        <v>212</v>
      </c>
    </row>
    <row r="26">
      <c r="A26" s="153" t="s">
        <v>213</v>
      </c>
      <c r="B26" s="143">
        <v>2001.0</v>
      </c>
      <c r="C26" s="143">
        <v>2002.0</v>
      </c>
      <c r="D26" s="143">
        <v>2003.0</v>
      </c>
      <c r="E26" s="143">
        <v>2004.0</v>
      </c>
      <c r="F26" s="143">
        <v>2005.0</v>
      </c>
      <c r="G26" s="143">
        <v>2006.0</v>
      </c>
      <c r="H26" s="143">
        <v>2007.0</v>
      </c>
      <c r="I26" s="143">
        <v>2008.0</v>
      </c>
      <c r="J26" s="143">
        <v>2009.0</v>
      </c>
      <c r="K26" s="143">
        <v>2010.0</v>
      </c>
      <c r="L26" s="143">
        <v>2011.0</v>
      </c>
      <c r="M26" s="143">
        <v>2012.0</v>
      </c>
      <c r="N26" s="143">
        <v>2013.0</v>
      </c>
      <c r="O26" s="143">
        <v>2014.0</v>
      </c>
      <c r="P26" s="143">
        <v>2015.0</v>
      </c>
      <c r="Q26" s="143">
        <v>2016.0</v>
      </c>
      <c r="R26" s="143">
        <v>2017.0</v>
      </c>
      <c r="S26" s="143">
        <v>2018.0</v>
      </c>
      <c r="T26" s="143">
        <v>2019.0</v>
      </c>
      <c r="U26" s="143">
        <v>2020.0</v>
      </c>
      <c r="V26" s="143">
        <v>2021.0</v>
      </c>
      <c r="W26" s="143">
        <v>2022.0</v>
      </c>
      <c r="X26" s="143">
        <v>2023.0</v>
      </c>
      <c r="Y26" s="143">
        <v>2024.0</v>
      </c>
      <c r="Z26" s="128" t="s">
        <v>214</v>
      </c>
    </row>
    <row r="27">
      <c r="A27" s="128" t="s">
        <v>215</v>
      </c>
      <c r="B27" s="128">
        <v>53.0</v>
      </c>
      <c r="C27" s="128">
        <v>6.0</v>
      </c>
      <c r="D27" s="128">
        <v>7.0</v>
      </c>
      <c r="E27" s="128">
        <v>15.0</v>
      </c>
      <c r="F27" s="128">
        <v>335.0</v>
      </c>
      <c r="G27" s="128">
        <v>156.0</v>
      </c>
      <c r="H27" s="128">
        <v>1160.0</v>
      </c>
      <c r="I27" s="128">
        <v>463.0</v>
      </c>
      <c r="J27" s="128">
        <v>28.0</v>
      </c>
      <c r="K27" s="128">
        <v>133.0</v>
      </c>
      <c r="L27" s="128">
        <v>16.0</v>
      </c>
      <c r="M27" s="128">
        <v>3920.0</v>
      </c>
      <c r="N27" s="128">
        <v>782.0</v>
      </c>
      <c r="O27" s="128">
        <v>444.0</v>
      </c>
      <c r="P27" s="128">
        <v>1080.0</v>
      </c>
      <c r="Q27" s="128">
        <v>998.0</v>
      </c>
      <c r="R27" s="128">
        <v>938.0</v>
      </c>
      <c r="S27" s="128">
        <v>291.0</v>
      </c>
      <c r="T27" s="128">
        <v>510.0</v>
      </c>
      <c r="U27" s="128">
        <v>2200.0</v>
      </c>
      <c r="V27" s="128">
        <v>1650.0</v>
      </c>
      <c r="W27" s="128">
        <v>119.0</v>
      </c>
      <c r="X27" s="128">
        <v>2120.0</v>
      </c>
      <c r="Y27" s="128">
        <v>565.0</v>
      </c>
      <c r="Z27" s="154">
        <f t="shared" ref="Z27:Z29" si="1">SUM(B27:Y27)</f>
        <v>17989</v>
      </c>
    </row>
    <row r="28">
      <c r="A28" s="128" t="s">
        <v>216</v>
      </c>
      <c r="B28" s="128">
        <v>267.0</v>
      </c>
      <c r="C28" s="128">
        <v>148.0</v>
      </c>
      <c r="D28" s="128">
        <v>115.0</v>
      </c>
      <c r="E28" s="128">
        <v>107.0</v>
      </c>
      <c r="F28" s="128">
        <v>792.0</v>
      </c>
      <c r="G28" s="128">
        <v>281.0</v>
      </c>
      <c r="H28" s="128">
        <v>1580.0</v>
      </c>
      <c r="I28" s="128">
        <v>834.0</v>
      </c>
      <c r="J28" s="128">
        <v>131.0</v>
      </c>
      <c r="K28" s="128">
        <v>241.0</v>
      </c>
      <c r="L28" s="128">
        <v>156.0</v>
      </c>
      <c r="M28" s="128">
        <v>5370.0</v>
      </c>
      <c r="N28" s="128">
        <v>1270.0</v>
      </c>
      <c r="O28" s="128">
        <v>958.0</v>
      </c>
      <c r="P28" s="128">
        <v>2390.0</v>
      </c>
      <c r="Q28" s="128">
        <v>1810.0</v>
      </c>
      <c r="R28" s="128">
        <v>2150.0</v>
      </c>
      <c r="S28" s="128">
        <v>903.0</v>
      </c>
      <c r="T28" s="128">
        <v>1180.0</v>
      </c>
      <c r="U28" s="128">
        <v>3040.0</v>
      </c>
      <c r="V28" s="128">
        <v>2860.0</v>
      </c>
      <c r="W28" s="128">
        <v>458.0</v>
      </c>
      <c r="X28" s="128">
        <v>2450.0</v>
      </c>
      <c r="Y28" s="128">
        <v>987.0</v>
      </c>
      <c r="Z28" s="154">
        <f t="shared" si="1"/>
        <v>30478</v>
      </c>
    </row>
    <row r="29">
      <c r="A29" s="128" t="s">
        <v>217</v>
      </c>
      <c r="B29" s="155">
        <v>0.0025</v>
      </c>
      <c r="C29" s="155">
        <v>0.0014</v>
      </c>
      <c r="D29" s="155">
        <v>0.0011</v>
      </c>
      <c r="E29" s="155">
        <v>0.001</v>
      </c>
      <c r="F29" s="155">
        <v>0.0075</v>
      </c>
      <c r="G29" s="155">
        <v>0.0027</v>
      </c>
      <c r="H29" s="155">
        <v>0.015</v>
      </c>
      <c r="I29" s="155">
        <v>0.0079</v>
      </c>
      <c r="J29" s="155">
        <v>0.0012</v>
      </c>
      <c r="K29" s="155">
        <v>0.0023</v>
      </c>
      <c r="L29" s="155">
        <v>0.0015</v>
      </c>
      <c r="M29" s="155">
        <v>0.051</v>
      </c>
      <c r="N29" s="155">
        <v>0.012</v>
      </c>
      <c r="O29" s="155">
        <v>0.009</v>
      </c>
      <c r="P29" s="155">
        <v>0.023</v>
      </c>
      <c r="Q29" s="155">
        <v>0.017</v>
      </c>
      <c r="R29" s="156">
        <v>0.02</v>
      </c>
      <c r="S29" s="155">
        <v>0.0085</v>
      </c>
      <c r="T29" s="155">
        <v>0.011</v>
      </c>
      <c r="U29" s="155">
        <v>0.029</v>
      </c>
      <c r="V29" s="155">
        <v>0.027</v>
      </c>
      <c r="W29" s="155">
        <v>0.0043</v>
      </c>
      <c r="X29" s="155">
        <v>0.023</v>
      </c>
      <c r="Y29" s="155">
        <v>0.0093</v>
      </c>
      <c r="Z29" s="157">
        <f t="shared" si="1"/>
        <v>0.2882</v>
      </c>
    </row>
    <row r="30">
      <c r="A30" s="128" t="s">
        <v>218</v>
      </c>
    </row>
  </sheetData>
  <hyperlinks>
    <hyperlink r:id="rId1" ref="A12"/>
    <hyperlink r:id="rId2" ref="A26"/>
  </hyperlinks>
  <drawing r:id="rId3"/>
</worksheet>
</file>